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55" documentId="120_S{2AC9BD13-BADA-5192-A53E-5A8FF88502F6}" xr6:coauthVersionLast="47" xr6:coauthVersionMax="47" xr10:uidLastSave="{AF37F19D-C3E9-4B59-A804-E452AF424AD1}"/>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<sst xmlns="http://schemas.openxmlformats.org/spreadsheetml/2006/main" count="180279" uniqueCount="39126">
  <si>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</si>
  <si>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</si>
  <si>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</si>
  <si>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</si>
  <si>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</si>
  <si>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</si>
  <si>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</si>
  <si>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</si>
  <si>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</si>
  <si>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</si>
  <si>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</si>
  <si>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</si>
  <si>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</si>
  <si>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</si>
  <si>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</si>
  <si>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</si>
  <si>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</si>
  <si>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</si>
  <si>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</si>
  <si>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</si>
  <si>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</si>
  <si>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</si>
  <si>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</si>
  <si>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</si>
  <si>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</si>
  <si>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</si>
  <si>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</si>
  <si>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</si>
  <si>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</si>
  <si>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</si>
  <si>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</si>
  <si>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</si>
  <si>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</si>
  <si>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</si>
  <si>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</si>
  <si>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</si>
  <si>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</si>
  <si>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</si>
  <si>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</si>
  <si>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</si>
  <si>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</si>
  <si>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</si>
  <si>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</si>
  <si>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</si>
  <si>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</si>
  <si>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</si>
  <si>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</si>
  <si>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</si>
  <si>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</si>
  <si>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</si>
  <si>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</si>
  <si>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</si>
  <si>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</si>
  <si>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</si>
  <si>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</si>
  <si>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</si>
  <si>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</si>
  <si>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</si>
  <si>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</si>
  <si>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</si>
  <si>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</si>
  <si>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</si>
  <si>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</si>
  <si>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</si>
  <si>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</si>
  <si>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</si>
  <si>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</si>
  <si>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</si>
  <si>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</si>
  <si>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</si>
  <si>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</si>
  <si>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</si>
  <si>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</si>
  <si>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</si>
  <si>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</si>
  <si>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</si>
  <si>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</si>
  <si>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</si>
  <si>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</si>
  <si>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</si>
  <si>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</si>
  <si>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</si>
  <si>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</si>
  <si>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</si>
  <si>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</si>
  <si>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</si>
  <si>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</si>
  <si>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</si>
  <si>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</si>
  <si>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</si>
  <si>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</si>
  <si>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</si>
  <si>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</si>
  <si>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</si>
  <si>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</si>
  <si>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</si>
  <si>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</si>
  <si>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</si>
  <si>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</si>
  <si>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</si>
  <si>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</si>
  <si>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</si>
  <si>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</si>
  <si>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</si>
  <si>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</si>
  <si>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</si>
  <si>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</si>
  <si>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</si>
  <si>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</si>
  <si>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</si>
  <si>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</si>
  <si>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</si>
  <si>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</si>
  <si>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</si>
  <si>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</si>
  <si>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</si>
  <si>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</si>
  <si>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</si>
  <si>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</si>
  <si>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</si>
  <si>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</si>
  <si>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</si>
  <si>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</si>
  <si>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</si>
  <si>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</si>
  <si>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</si>
  <si>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</si>
  <si>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</si>
  <si>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</si>
  <si>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</si>
  <si>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</si>
  <si>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</si>
  <si>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</si>
  <si>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</si>
  <si>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</si>
  <si>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</si>
  <si>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</si>
  <si>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</si>
  <si>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</si>
  <si>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</si>
  <si>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</si>
  <si>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</si>
  <si>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</si>
  <si>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</si>
  <si>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</si>
  <si>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</si>
  <si>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</si>
  <si>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</si>
  <si>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</si>
  <si>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</si>
  <si>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</si>
  <si>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</si>
  <si>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</si>
  <si>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</si>
  <si>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</si>
  <si>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</si>
  <si>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</si>
  <si>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</si>
  <si>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</si>
  <si>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</si>
  <si>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</si>
  <si>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</si>
  <si>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</si>
  <si>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</si>
  <si>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</si>
  <si>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</si>
  <si>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</si>
  <si>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</si>
  <si>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</si>
  <si>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</si>
  <si>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</si>
  <si>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</si>
  <si>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</si>
  <si>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</si>
  <si>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</si>
  <si>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</si>
  <si>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</si>
  <si>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</si>
  <si>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</si>
  <si>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</si>
  <si>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</si>
  <si>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</si>
  <si>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</si>
  <si>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</si>
  <si>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</si>
  <si>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</si>
  <si>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</si>
  <si>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</si>
  <si>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</si>
  <si>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</si>
  <si>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</si>
  <si>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</si>
  <si>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</si>
  <si>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</si>
  <si>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</si>
  <si>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</si>
  <si>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</si>
  <si>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</si>
  <si>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</si>
  <si>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</si>
  <si>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</si>
  <si>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</si>
  <si>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</si>
  <si>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</si>
  <si>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</si>
  <si>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</si>
  <si>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</si>
  <si>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</si>
  <si>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</si>
  <si>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</si>
  <si>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</si>
  <si>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</si>
  <si>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</si>
  <si>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</si>
  <si>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</si>
  <si>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</si>
  <si>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</si>
  <si>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</si>
  <si>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</si>
  <si>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</si>
  <si>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</si>
  <si>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</si>
  <si>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</si>
  <si>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</si>
  <si>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</si>
  <si>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</si>
  <si>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</si>
  <si>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</si>
  <si>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</si>
  <si>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</si>
  <si>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</si>
  <si>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</si>
  <si>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</si>
  <si>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</si>
  <si>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</si>
  <si>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</si>
  <si>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</si>
  <si>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</si>
  <si>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</si>
  <si>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</si>
  <si>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</si>
  <si>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</si>
  <si>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</si>
  <si>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</si>
  <si>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</si>
  <si>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</si>
  <si>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</si>
  <si>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</si>
  <si>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</si>
  <si>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</si>
  <si>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</si>
  <si>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</si>
  <si>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</si>
  <si>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</si>
  <si>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</si>
  <si>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</si>
  <si>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</si>
  <si>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</si>
  <si>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</si>
  <si>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</si>
  <si>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</si>
  <si>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</si>
  <si>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</si>
  <si>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</si>
  <si>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</si>
  <si>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</si>
  <si>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</si>
  <si>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</si>
  <si>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</si>
  <si>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</si>
  <si>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</si>
  <si>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</si>
  <si>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</si>
  <si>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</si>
  <si>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</si>
  <si>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</si>
  <si>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</si>
  <si>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</si>
  <si>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</si>
  <si>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</si>
  <si>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</si>
  <si>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</si>
  <si>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</si>
  <si>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</si>
  <si>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</si>
  <si>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</si>
  <si>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</si>
  <si>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</si>
  <si>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</si>
  <si>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</si>
  <si>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</si>
  <si>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</si>
  <si>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</si>
  <si>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</si>
  <si>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</si>
  <si>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</si>
  <si>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</si>
  <si>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</si>
  <si>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</si>
  <si>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</si>
  <si>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</si>
  <si>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</si>
  <si>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</si>
  <si>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</si>
  <si>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</si>
  <si>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</si>
  <si>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</si>
  <si>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</si>
  <si>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</si>
  <si>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</si>
  <si>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</si>
  <si>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</si>
  <si>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</si>
  <si>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</si>
  <si>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</si>
  <si>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</si>
  <si>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</si>
  <si>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</si>
  <si>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</si>
  <si>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</si>
  <si>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</si>
  <si>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</si>
  <si>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</si>
  <si>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</si>
  <si>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</si>
  <si>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</si>
  <si>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</si>
  <si>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</si>
  <si>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</si>
  <si>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</si>
  <si>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</si>
  <si>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</si>
  <si>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</si>
  <si>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</si>
  <si>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</si>
  <si>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</si>
  <si>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</si>
  <si>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</si>
  <si>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</si>
  <si>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</si>
  <si>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</si>
  <si>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</si>
  <si>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</si>
  <si>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</si>
  <si>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</si>
  <si>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</si>
  <si>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</si>
  <si>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</si>
  <si>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</si>
  <si>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</si>
  <si>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</si>
  <si>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</si>
  <si>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</si>
  <si>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</si>
  <si>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</si>
  <si>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</si>
  <si>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</si>
  <si>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</si>
  <si>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</si>
  <si>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</si>
  <si>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</si>
  <si>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</si>
  <si>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</si>
  <si>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</si>
  <si>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</si>
  <si>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</si>
  <si>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</si>
  <si>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</si>
  <si>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</si>
  <si>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</si>
  <si>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</si>
  <si>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</si>
  <si>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</si>
  <si>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</si>
  <si>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</si>
  <si>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</si>
  <si>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</si>
  <si>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</si>
  <si>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</si>
  <si>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</si>
  <si>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</si>
  <si>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</si>
  <si>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</si>
  <si>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</si>
  <si>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</si>
  <si>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</si>
  <si>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</si>
  <si>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</si>
  <si>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</si>
  <si>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</si>
  <si>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</si>
  <si>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</si>
  <si>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</si>
  <si>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</si>
  <si>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</si>
  <si>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</si>
  <si>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</si>
  <si>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</si>
  <si>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</si>
  <si>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</si>
  <si>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</si>
  <si>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</si>
  <si>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</si>
  <si>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</si>
  <si>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</si>
  <si>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</si>
  <si>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</si>
  <si>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</si>
  <si>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</si>
  <si>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</si>
  <si>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</si>
  <si>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</si>
  <si>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</si>
  <si>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</si>
  <si>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</si>
  <si>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</si>
  <si>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</si>
  <si>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</si>
  <si>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</si>
  <si>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</si>
  <si>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</si>
  <si>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</si>
  <si>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</si>
  <si>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</si>
  <si>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</si>
  <si>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</si>
  <si>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</si>
  <si>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</si>
  <si>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</si>
  <si>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</si>
  <si>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</si>
  <si>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</si>
  <si>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</si>
  <si>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</si>
  <si>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</si>
  <si>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</si>
  <si>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</si>
  <si>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</si>
  <si>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</si>
  <si>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</si>
  <si>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</si>
  <si>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</si>
  <si>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</si>
  <si>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</si>
  <si>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</si>
  <si>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</si>
  <si>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</si>
  <si>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</si>
  <si>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</si>
  <si>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</si>
  <si>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</si>
  <si>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</si>
  <si>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</si>
  <si>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</si>
  <si>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</si>
  <si>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</si>
  <si>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</si>
  <si>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</si>
  <si>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</si>
  <si>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</si>
  <si>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</si>
  <si>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</si>
  <si>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</si>
  <si>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</si>
  <si>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</si>
  <si>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</si>
  <si>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</si>
  <si>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</si>
  <si>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</si>
  <si>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</si>
  <si>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</si>
  <si>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</si>
  <si>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</si>
  <si>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</si>
  <si>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</si>
  <si>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</si>
  <si>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</si>
  <si>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</si>
  <si>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</si>
  <si>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</si>
  <si>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</si>
  <si>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</si>
  <si>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</si>
  <si>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</si>
  <si>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</si>
  <si>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</si>
  <si>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</si>
  <si>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</si>
  <si>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</si>
  <si>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</si>
  <si>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</si>
  <si>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</si>
  <si>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</si>
  <si>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</si>
  <si>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</si>
  <si>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</si>
  <si>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</si>
  <si>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</si>
  <si>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</si>
  <si>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</si>
  <si>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</si>
  <si>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</si>
  <si>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</si>
  <si>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</si>
  <si>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</si>
  <si>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</si>
  <si>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</si>
  <si>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</si>
  <si>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</si>
  <si>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</si>
  <si>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</si>
  <si>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</si>
  <si>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</si>
  <si>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</si>
  <si>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</si>
  <si>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</si>
  <si>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</si>
  <si>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</si>
  <si>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</si>
  <si>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</si>
  <si>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</si>
  <si>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</si>
  <si>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</si>
  <si>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</si>
  <si>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</si>
  <si>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</si>
  <si>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</si>
  <si>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</si>
  <si>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</si>
  <si>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</si>
  <si>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</si>
  <si>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</si>
  <si>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</si>
  <si>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</si>
  <si>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</si>
  <si>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</si>
  <si>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</si>
  <si>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</si>
  <si>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</si>
  <si>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</si>
  <si>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</si>
  <si>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</si>
  <si>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</si>
  <si>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</si>
  <si>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</si>
  <si>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</si>
  <si>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</si>
  <si>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</si>
  <si>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</si>
  <si>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</si>
  <si>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</si>
  <si>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</si>
  <si>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</si>
  <si>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</si>
  <si>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</si>
  <si>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</si>
  <si>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</si>
  <si>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</si>
  <si>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</si>
  <si>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</si>
  <si>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</si>
  <si>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</si>
  <si>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</si>
  <si>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</si>
  <si>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</si>
  <si>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</si>
  <si>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</si>
  <si>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</si>
  <si>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</si>
  <si>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</si>
  <si>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</si>
  <si>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</si>
  <si>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</si>
  <si>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</si>
  <si>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</si>
  <si>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</si>
  <si>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</si>
  <si>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</si>
  <si>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</si>
  <si>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</si>
  <si>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</si>
  <si>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</si>
  <si>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</si>
  <si>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</si>
  <si>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</si>
  <si>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</si>
  <si>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</si>
  <si>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</si>
  <si>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</si>
  <si>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</si>
  <si>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</si>
  <si>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</si>
  <si>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</si>
  <si>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</si>
  <si>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</si>
  <si>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</si>
  <si>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</si>
  <si>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</si>
  <si>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</si>
  <si>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</si>
  <si>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</si>
  <si>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</si>
  <si>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</si>
  <si>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</si>
  <si>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</si>
  <si>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</si>
  <si>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</si>
  <si>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</si>
  <si>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</si>
  <si>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</si>
  <si>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</si>
  <si>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</si>
  <si>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</si>
  <si>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</si>
  <si>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</si>
  <si>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</si>
  <si>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</si>
  <si>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</si>
  <si>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</si>
  <si>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</si>
  <si>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</si>
  <si>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</si>
  <si>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</si>
  <si>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</si>
  <si>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</si>
  <si>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</si>
  <si>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</si>
  <si>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</si>
  <si>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</si>
  <si>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</si>
  <si>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</si>
  <si>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</si>
  <si>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</si>
  <si>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</si>
  <si>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</si>
  <si>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</si>
  <si>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</si>
  <si>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</si>
  <si>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</si>
  <si>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</si>
  <si>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</si>
  <si>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</si>
  <si>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</si>
  <si>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</si>
  <si>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</si>
  <si>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</si>
  <si>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</si>
  <si>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</si>
  <si>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</si>
  <si>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</si>
  <si>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</si>
  <si>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</si>
  <si>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</si>
  <si>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</si>
  <si>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</si>
  <si>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</si>
  <si>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</si>
  <si>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</si>
  <si>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</si>
  <si>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</si>
  <si>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</si>
  <si>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</si>
  <si>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</si>
  <si>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</si>
  <si>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</si>
  <si>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</si>
  <si>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</si>
  <si>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</si>
  <si>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</si>
  <si>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</si>
  <si>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</si>
  <si>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</si>
  <si>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</si>
  <si>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</si>
  <si>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</si>
  <si>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</si>
  <si>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</si>
  <si>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</si>
  <si>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</si>
  <si>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</si>
  <si>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</si>
  <si>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</si>
  <si>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</si>
  <si>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</si>
  <si>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</si>
  <si>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</si>
  <si>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</si>
  <si>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</si>
  <si>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</si>
  <si>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</si>
  <si>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</si>
  <si>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</si>
  <si>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</si>
  <si>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</si>
  <si>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</si>
  <si>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</si>
  <si>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</si>
  <si>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</si>
  <si>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</si>
  <si>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</si>
  <si>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</si>
  <si>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</si>
  <si>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</si>
  <si>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</si>
  <si>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</si>
  <si>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</si>
  <si>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</si>
  <si>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</si>
  <si>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</si>
  <si>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</si>
  <si>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</si>
  <si>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</si>
  <si>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</si>
  <si>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</si>
  <si>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</si>
  <si>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</si>
  <si>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</si>
  <si>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</si>
  <si>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</si>
  <si>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</si>
  <si>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</si>
  <si>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</si>
  <si>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</si>
  <si>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</si>
  <si>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</si>
  <si>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</si>
  <si>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</si>
  <si>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</si>
  <si>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</si>
  <si>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</si>
  <si>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</si>
  <si>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</si>
  <si>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</si>
  <si>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</si>
  <si>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</si>
  <si>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</si>
  <si>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</si>
  <si>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</si>
  <si>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</si>
  <si>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</si>
  <si>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</si>
  <si>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</si>
  <si>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</si>
  <si>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</si>
  <si>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</si>
  <si>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</si>
  <si>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</si>
  <si>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</si>
  <si>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</si>
  <si>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</si>
  <si>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</si>
  <si>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</si>
  <si>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</si>
  <si>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</si>
  <si>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</si>
  <si>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</si>
  <si>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</si>
  <si>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</si>
  <si>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</si>
  <si>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</si>
  <si>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</si>
  <si>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</si>
  <si>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</si>
  <si>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</si>
  <si>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</si>
  <si>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</si>
  <si>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</si>
  <si>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</si>
  <si>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</si>
  <si>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</si>
  <si>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</si>
  <si>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</si>
  <si>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</si>
  <si>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</si>
  <si>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</si>
  <si>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</si>
  <si>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</si>
  <si>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</si>
  <si>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</si>
  <si>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</si>
  <si>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</si>
  <si>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</si>
  <si>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</si>
  <si>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</si>
  <si>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</si>
  <si>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</si>
  <si>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</si>
  <si>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</si>
  <si>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</si>
  <si>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</si>
  <si>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</si>
  <si>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</si>
  <si>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</si>
  <si>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</si>
  <si>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</si>
  <si>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</si>
  <si>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</si>
  <si>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</si>
  <si>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</si>
  <si>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</si>
  <si>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</si>
  <si>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</si>
  <si>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</si>
  <si>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</si>
  <si>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</si>
  <si>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</si>
  <si>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</si>
  <si>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</si>
  <si>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</si>
  <si>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</si>
  <si>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</si>
  <si>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</si>
  <si>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</si>
  <si>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</si>
  <si>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</si>
  <si>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</si>
  <si>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</si>
  <si>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</si>
  <si>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</si>
  <si>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</si>
  <si>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</si>
  <si>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</si>
  <si>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</si>
  <si>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</si>
  <si>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</si>
  <si>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</si>
  <si>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</si>
  <si>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</si>
  <si>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</si>
  <si>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</si>
  <si>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</si>
  <si>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</si>
  <si>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</si>
  <si>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</si>
  <si>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</si>
  <si>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</si>
  <si>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</si>
  <si>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</si>
  <si>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</si>
  <si>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</si>
  <si>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</si>
  <si>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</si>
  <si>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</si>
  <si>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</si>
  <si>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</si>
  <si>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</si>
  <si>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</si>
  <si>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</si>
  <si>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</si>
  <si>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</si>
  <si>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</si>
  <si>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</si>
  <si>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</si>
  <si>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</si>
  <si>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</si>
  <si>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</si>
  <si>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</si>
  <si>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</si>
  <si>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</si>
  <si>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</si>
  <si>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</si>
  <si>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</si>
  <si>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</si>
  <si>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</si>
  <si>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</si>
  <si>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</si>
  <si>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</si>
  <si>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</si>
  <si>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</si>
  <si>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</si>
  <si>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</si>
  <si>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</si>
  <si>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</si>
  <si>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</si>
  <si>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</si>
  <si>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</si>
  <si>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</si>
  <si>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</si>
  <si>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</si>
  <si>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</si>
  <si>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</si>
  <si>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</si>
  <si>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</si>
  <si>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</si>
  <si>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</si>
  <si>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</si>
  <si>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</si>
  <si>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</si>
  <si>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</si>
  <si>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</si>
  <si>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</si>
  <si>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</si>
  <si>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</si>
  <si>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</si>
  <si>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</si>
  <si>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</si>
  <si>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</si>
  <si>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</si>
  <si>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</si>
  <si>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</si>
  <si>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</si>
  <si>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</si>
  <si>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</si>
  <si>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</si>
  <si>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</si>
  <si>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</si>
  <si>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</si>
  <si>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</si>
  <si>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</si>
  <si>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</si>
  <si>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</si>
  <si>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</si>
  <si>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</si>
  <si>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</si>
  <si>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</si>
  <si>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</si>
  <si>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</si>
  <si>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</si>
  <si>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</si>
  <si>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</si>
  <si>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</si>
  <si>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</si>
  <si>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</si>
  <si>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</si>
  <si>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</si>
  <si>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</si>
  <si>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</si>
  <si>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</si>
  <si>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</si>
  <si>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</si>
  <si>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</si>
  <si>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</si>
  <si>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</si>
  <si>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</si>
  <si>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</si>
  <si>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</si>
  <si>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</si>
  <si>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</si>
  <si>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</si>
  <si>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</si>
  <si>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</si>
  <si>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</si>
  <si>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</si>
  <si>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</si>
  <si>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</si>
  <si>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</si>
  <si>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</si>
  <si>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</si>
  <si>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</si>
  <si>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</si>
  <si>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</si>
  <si>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</si>
  <si>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</si>
  <si>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</si>
  <si>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</si>
  <si>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</si>
  <si>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</si>
  <si>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</si>
  <si>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</si>
  <si>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</si>
  <si>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</si>
  <si>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</si>
  <si>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</si>
  <si>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</si>
  <si>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</si>
  <si>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</si>
  <si>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</si>
  <si>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</si>
  <si>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</si>
  <si>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</si>
  <si>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</si>
  <si>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</si>
  <si>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</si>
  <si>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</si>
  <si>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</si>
  <si>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</si>
  <si>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</si>
  <si>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</si>
  <si>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</si>
  <si>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</si>
  <si>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</si>
  <si>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</si>
  <si>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</si>
  <si>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</si>
  <si>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</si>
  <si>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</si>
  <si>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</si>
  <si>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</si>
  <si>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</si>
  <si>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</si>
  <si>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</si>
  <si>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</si>
  <si>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</si>
  <si>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</si>
  <si>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</si>
  <si>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</si>
  <si>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</si>
  <si>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</si>
  <si>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</si>
  <si>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</si>
  <si>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</si>
  <si>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</si>
  <si>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</si>
  <si>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</si>
  <si>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</si>
  <si>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</si>
  <si>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</si>
  <si>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</si>
  <si>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</si>
  <si>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</si>
  <si>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</si>
  <si>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</si>
  <si>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</si>
  <si>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</si>
  <si>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</si>
  <si>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</si>
  <si>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</si>
  <si>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</si>
  <si>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</si>
  <si>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</si>
  <si>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</si>
  <si>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</si>
  <si>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</si>
  <si>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</si>
  <si>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</si>
  <si>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</si>
  <si>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</si>
  <si>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</si>
  <si>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</si>
  <si>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</si>
  <si>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</si>
  <si>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</si>
  <si>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</si>
  <si>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</si>
  <si>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</si>
  <si>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</si>
  <si>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</si>
  <si>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</si>
  <si>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</si>
  <si>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</si>
  <si>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</si>
  <si>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</si>
  <si>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</si>
  <si>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</si>
  <si>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</si>
  <si>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</si>
  <si>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</si>
  <si>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</si>
  <si>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</si>
  <si>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</si>
  <si>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</si>
  <si>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</si>
  <si>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</si>
  <si>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</si>
  <si>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</si>
  <si>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</si>
  <si>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</si>
  <si>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</si>
  <si>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</si>
  <si>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</si>
  <si>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</si>
  <si>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</si>
  <si>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</si>
  <si>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</si>
  <si>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</si>
  <si>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</si>
  <si>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</si>
  <si>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</si>
  <si>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</si>
  <si>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</si>
  <si>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</si>
  <si>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</si>
  <si>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</si>
  <si>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</si>
  <si>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</si>
  <si>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</si>
  <si>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</si>
  <si>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</si>
  <si>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</si>
  <si>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</si>
  <si>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</si>
  <si>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</si>
  <si>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</si>
  <si>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</si>
  <si>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</si>
  <si>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</si>
  <si>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</si>
  <si>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</si>
  <si>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</si>
  <si>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</si>
  <si>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</si>
  <si>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</si>
  <si>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</si>
  <si>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</si>
  <si>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</si>
  <si>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</si>
  <si>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</si>
  <si>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</si>
  <si>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</si>
  <si>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</si>
  <si>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</si>
  <si>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</si>
  <si>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</si>
  <si>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</si>
  <si>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</si>
  <si>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</si>
  <si>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</si>
  <si>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</si>
  <si>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</si>
  <si>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</si>
  <si>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</si>
  <si>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</si>
  <si>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</si>
  <si>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</si>
  <si>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</si>
  <si>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</si>
  <si>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</si>
  <si>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</si>
  <si>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</si>
  <si>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</si>
  <si>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</si>
  <si>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</si>
  <si>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</si>
  <si>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</si>
  <si>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</si>
  <si>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</si>
  <si>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</si>
  <si>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</si>
  <si>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</si>
  <si>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</si>
  <si>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</si>
  <si>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</si>
  <si>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</si>
  <si>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</si>
  <si>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</si>
  <si>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</si>
  <si>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</si>
  <si>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</si>
  <si>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</si>
  <si>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</si>
  <si>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</si>
  <si>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</si>
  <si>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</si>
  <si>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</si>
  <si>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</si>
  <si>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</si>
  <si>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</si>
  <si>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</si>
  <si>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</si>
  <si>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</si>
  <si>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</si>
  <si>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</si>
  <si>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</si>
  <si>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</si>
  <si>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</si>
  <si>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</si>
  <si>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</si>
  <si>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</si>
  <si>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</si>
  <si>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</si>
  <si>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</si>
  <si>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</si>
  <si>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</si>
  <si>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</si>
  <si>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</si>
  <si>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</si>
  <si>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</si>
  <si>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</si>
  <si>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</si>
  <si>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</si>
  <si>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</si>
  <si>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</si>
  <si>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</si>
  <si>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</si>
  <si>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</si>
  <si>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</si>
  <si>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</si>
  <si>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</si>
  <si>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</si>
  <si>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</si>
  <si>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</si>
  <si>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</si>
  <si>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</si>
  <si>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</si>
  <si>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</si>
  <si>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</si>
  <si>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</si>
  <si>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</si>
  <si>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</si>
  <si>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</si>
  <si>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</si>
  <si>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</si>
  <si>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</si>
  <si>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</si>
  <si>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</si>
  <si>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</si>
  <si>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</si>
  <si>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</si>
  <si>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</si>
  <si>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</si>
  <si>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</si>
  <si>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</si>
  <si>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</si>
  <si>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</si>
  <si>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</si>
  <si>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</si>
  <si>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</si>
  <si>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</si>
  <si>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</si>
  <si>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</si>
  <si>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</si>
  <si>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</si>
  <si>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</si>
  <si>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</si>
  <si>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</si>
  <si>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</si>
  <si>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</si>
  <si>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</si>
  <si>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</si>
  <si>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</si>
  <si>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</si>
  <si>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</si>
  <si>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</si>
  <si>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</si>
  <si>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</si>
  <si>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</si>
  <si>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</si>
  <si>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</si>
  <si>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</si>
  <si>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</si>
  <si>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</si>
  <si>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</si>
  <si>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</si>
  <si>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</si>
  <si>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</si>
  <si>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</si>
  <si>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</si>
  <si>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</si>
  <si>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</si>
  <si>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</si>
  <si>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</si>
  <si>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</si>
  <si>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</si>
  <si>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</si>
  <si>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</si>
  <si>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</si>
  <si>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</si>
  <si>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</si>
  <si>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</si>
  <si>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</si>
  <si>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</si>
  <si>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</si>
  <si>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</si>
  <si>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</si>
  <si>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</si>
  <si>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</si>
  <si>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</si>
  <si>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</si>
  <si>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</si>
  <si>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</si>
  <si>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</si>
  <si>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</si>
  <si>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</si>
  <si>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</si>
  <si>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</si>
  <si>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</si>
  <si>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</si>
  <si>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</si>
  <si>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</si>
  <si>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</si>
  <si>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</si>
  <si>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</si>
  <si>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</si>
  <si>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</si>
  <si>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</si>
  <si>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</si>
  <si>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</si>
  <si>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</si>
  <si>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</si>
  <si>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</si>
  <si>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</si>
  <si>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</si>
  <si>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</si>
  <si>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</si>
  <si>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</si>
  <si>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</si>
  <si>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</si>
  <si>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</si>
  <si>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</si>
  <si>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</si>
  <si>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</si>
  <si>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</si>
  <si>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</si>
  <si>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</si>
  <si>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</si>
  <si>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</si>
  <si>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</si>
  <si>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</si>
  <si>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</si>
  <si>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</si>
  <si>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</si>
  <si>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</si>
  <si>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</si>
  <si>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</si>
  <si>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</si>
  <si>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</si>
  <si>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</si>
  <si>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</si>
  <si>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</si>
  <si>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</si>
  <si>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</si>
  <si>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</si>
  <si>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</si>
  <si>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</si>
  <si>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</si>
  <si>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</si>
  <si>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</si>
  <si>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</si>
  <si>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</si>
  <si>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</si>
  <si>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</si>
  <si>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</si>
  <si>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</si>
  <si>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</si>
  <si>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</si>
  <si>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</si>
  <si>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</si>
  <si>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</si>
  <si>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</si>
  <si>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</si>
  <si>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</si>
  <si>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</si>
  <si>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</si>
  <si>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</si>
  <si>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</si>
  <si>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</si>
  <si>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</si>
  <si>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</si>
  <si>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</si>
  <si>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</si>
  <si>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</si>
  <si>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</si>
  <si>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</si>
  <si>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</si>
  <si>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</si>
  <si>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</si>
  <si>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</si>
  <si>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</si>
  <si>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</si>
  <si>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</si>
  <si>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</si>
  <si>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</si>
  <si>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</si>
  <si>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</si>
  <si>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</si>
  <si>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</si>
  <si>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</si>
  <si>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</si>
  <si>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</si>
  <si>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</si>
  <si>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</si>
  <si>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</si>
  <si>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</si>
  <si>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</si>
  <si>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</si>
  <si>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</si>
  <si>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</si>
  <si>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</si>
  <si>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</si>
  <si>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</si>
  <si>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</si>
  <si>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</si>
  <si>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</si>
  <si>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</si>
  <si>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</si>
  <si>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</si>
  <si>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</si>
  <si>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</si>
  <si>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</si>
  <si>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</si>
  <si>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</si>
  <si>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</si>
  <si>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</si>
  <si>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</si>
  <si>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</si>
  <si>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</si>
  <si>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</si>
  <si>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</si>
  <si>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</si>
  <si>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</si>
  <si>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</si>
  <si>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</si>
  <si>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</si>
  <si>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</si>
  <si>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</si>
  <si>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</si>
  <si>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</si>
  <si>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</si>
  <si>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</si>
  <si>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</si>
  <si>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</si>
  <si>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</si>
  <si>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</si>
  <si>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</si>
  <si>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</si>
  <si>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</si>
  <si>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</si>
  <si>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</si>
  <si>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</si>
  <si>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</si>
  <si>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</si>
  <si>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</si>
  <si>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</si>
  <si>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</si>
  <si>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</si>
  <si>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</si>
  <si>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</si>
  <si>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</si>
  <si>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</si>
  <si>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</si>
  <si>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</si>
  <si>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</si>
  <si>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</si>
  <si>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</si>
  <si>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</si>
  <si>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</si>
  <si>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</si>
  <si>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</si>
  <si>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</si>
  <si>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</si>
  <si>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</si>
  <si>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</si>
  <si>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</si>
  <si>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</si>
  <si>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</si>
  <si>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</si>
  <si>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</si>
  <si>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</si>
  <si>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</si>
  <si>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</si>
  <si>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</si>
  <si>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</si>
  <si>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</si>
  <si>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</si>
  <si>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</si>
  <si>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</si>
  <si>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</si>
  <si>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</si>
  <si>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</si>
  <si>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</si>
  <si>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</si>
  <si>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</si>
  <si>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</si>
  <si>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</si>
  <si>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</si>
  <si>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</si>
  <si>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</si>
  <si>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</si>
  <si>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</si>
  <si>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</si>
  <si>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</si>
  <si>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</si>
  <si>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</si>
  <si>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</si>
  <si>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</si>
  <si>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</si>
  <si>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</si>
  <si>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</si>
  <si>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</si>
  <si>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</si>
  <si>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</si>
  <si>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</si>
  <si>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</si>
  <si>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</si>
  <si>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</si>
  <si>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</si>
  <si>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</si>
  <si>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</si>
  <si>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</si>
  <si>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</si>
  <si>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</si>
  <si>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</si>
  <si>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</si>
  <si>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</si>
  <si>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</si>
  <si>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</si>
  <si>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</si>
  <si>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</si>
  <si>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</si>
  <si>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</si>
  <si>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</si>
  <si>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</si>
  <si>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</si>
  <si>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</si>
  <si>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</si>
  <si>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</si>
  <si>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</si>
  <si>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</si>
  <si>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</si>
  <si>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</si>
  <si>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</si>
  <si>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</si>
  <si>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</si>
  <si>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</si>
  <si>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</si>
  <si>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</si>
  <si>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</si>
  <si>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</si>
  <si>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</si>
  <si>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</si>
  <si>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</si>
  <si>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</si>
  <si>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</si>
  <si>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</si>
  <si>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</si>
  <si>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</si>
  <si>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</si>
  <si>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</si>
  <si>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</si>
  <si>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</si>
  <si>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</si>
  <si>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</si>
  <si>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</si>
  <si>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</si>
  <si>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</si>
  <si>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</si>
  <si>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</si>
  <si>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</si>
  <si>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</si>
  <si>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</si>
  <si>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</si>
  <si>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</si>
  <si>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</si>
  <si>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</si>
  <si>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</si>
  <si>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</si>
  <si>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</si>
  <si>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</si>
  <si>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</si>
  <si>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</si>
  <si>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</si>
  <si>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</si>
  <si>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</si>
  <si>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</si>
  <si>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</si>
  <si>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</si>
  <si>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</si>
  <si>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</si>
  <si>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</si>
  <si>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</si>
  <si>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</si>
  <si>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</si>
  <si>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</si>
  <si>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</si>
  <si>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</si>
  <si>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</si>
  <si>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</si>
  <si>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</si>
  <si>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</si>
  <si>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</si>
  <si>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</si>
  <si>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</si>
  <si>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</si>
  <si>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</si>
  <si>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</si>
  <si>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</si>
  <si>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</si>
  <si>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</si>
  <si>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</si>
  <si>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</si>
  <si>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</si>
  <si>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</si>
  <si>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</si>
  <si>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</si>
  <si>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</si>
  <si>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</si>
  <si>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</si>
  <si>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</si>
  <si>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</si>
  <si>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</si>
  <si>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</si>
  <si>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</si>
  <si>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</si>
  <si>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</si>
  <si>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</si>
  <si>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</si>
  <si>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</si>
  <si>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</si>
  <si>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</si>
  <si>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</si>
  <si>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</si>
  <si>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</si>
  <si>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</si>
  <si>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</si>
  <si>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</si>
  <si>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</si>
  <si>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</si>
  <si>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</si>
  <si>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</si>
  <si>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</si>
  <si>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</si>
  <si>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</si>
  <si>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</si>
  <si>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</si>
  <si>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</si>
  <si>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</si>
  <si>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</si>
  <si>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</si>
  <si>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</si>
  <si>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</si>
  <si>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</si>
  <si>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</si>
  <si>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</si>
  <si>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</si>
  <si>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</si>
  <si>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</si>
  <si>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</si>
  <si>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</si>
  <si>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</si>
  <si>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</si>
  <si>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</si>
  <si>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</si>
  <si>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</si>
  <si>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</si>
  <si>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</si>
  <si>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</si>
  <si>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</si>
  <si>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</si>
  <si>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</si>
  <si>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</si>
  <si>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</si>
  <si>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</si>
  <si>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</si>
  <si>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</si>
  <si>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</si>
  <si>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</si>
  <si>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</si>
  <si>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</si>
  <si>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</si>
  <si>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</si>
  <si>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</si>
  <si>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</si>
  <si>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</si>
  <si>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</si>
  <si>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</si>
  <si>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</si>
  <si>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</si>
  <si>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</si>
  <si>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</si>
  <si>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</si>
  <si>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</si>
  <si>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</si>
  <si>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</si>
  <si>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</si>
  <si>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</si>
  <si>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</si>
  <si>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</si>
  <si>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</si>
  <si>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</si>
  <si>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</si>
  <si>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</si>
  <si>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</si>
  <si>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</si>
  <si>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</si>
  <si>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</si>
  <si>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</si>
  <si>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</si>
  <si>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</si>
  <si>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</si>
  <si>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</si>
  <si>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</si>
  <si>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</si>
  <si>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</si>
  <si>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</si>
  <si>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</si>
  <si>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</si>
  <si>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</si>
  <si>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</si>
  <si>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</si>
  <si>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</si>
  <si>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</si>
  <si>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</si>
  <si>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</si>
  <si>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</si>
  <si>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</si>
  <si>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</si>
  <si>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</si>
  <si>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</si>
  <si>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</si>
  <si>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</si>
  <si>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</si>
  <si>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</si>
  <si>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</si>
  <si>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</si>
  <si>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</si>
  <si>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</si>
  <si>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</si>
  <si>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</si>
  <si>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</si>
  <si>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</si>
  <si>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</si>
  <si>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</si>
  <si>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</si>
  <si>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</si>
  <si>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</si>
  <si>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</si>
  <si>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</si>
  <si>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</si>
  <si>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</si>
  <si>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</si>
  <si>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</si>
  <si>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</si>
  <si>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</si>
  <si>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</si>
  <si>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</si>
  <si>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</si>
  <si>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</si>
  <si>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</si>
  <si>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</si>
  <si>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</si>
  <si>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</si>
  <si>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</si>
  <si>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</si>
  <si>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</si>
  <si>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</si>
  <si>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</si>
  <si>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</si>
  <si>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</si>
  <si>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</si>
  <si>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</si>
  <si>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</si>
  <si>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</si>
  <si>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</si>
  <si>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</si>
  <si>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</si>
  <si>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</si>
  <si>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</si>
  <si>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</si>
  <si>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</si>
  <si>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</si>
  <si>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</si>
  <si>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</si>
  <si>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</si>
  <si>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</si>
  <si>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</si>
  <si>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</si>
  <si>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</si>
  <si>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</si>
  <si>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</si>
  <si>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</si>
  <si>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</si>
  <si>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</si>
  <si>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</si>
  <si>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</si>
  <si>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</si>
  <si>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</si>
  <si>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</si>
  <si>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</si>
  <si>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</si>
  <si>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</si>
  <si>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</si>
  <si>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</si>
  <si>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</si>
  <si>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</si>
  <si>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</si>
  <si>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</si>
  <si>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</si>
  <si>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</si>
  <si>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</si>
  <si>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</si>
  <si>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</si>
  <si>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</si>
  <si>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</si>
  <si>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</si>
  <si>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</si>
  <si>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</si>
  <si>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</si>
  <si>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</si>
  <si>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</si>
  <si>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</si>
  <si>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</si>
  <si>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</si>
  <si>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</si>
  <si>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</si>
  <si>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</si>
  <si>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</si>
  <si>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</si>
  <si>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</si>
  <si>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</si>
  <si>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</si>
  <si>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</si>
  <si>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</si>
  <si>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</si>
  <si>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</si>
  <si>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</si>
  <si>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</si>
  <si>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</si>
  <si>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</si>
  <si>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</si>
  <si>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</si>
  <si>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</si>
  <si>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</si>
  <si>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</si>
  <si>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</si>
  <si>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</si>
  <si>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</si>
  <si>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</si>
  <si>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</si>
  <si>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</si>
  <si>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</si>
  <si>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</si>
  <si>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</si>
  <si>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</si>
  <si>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</si>
  <si>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</si>
  <si>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</si>
  <si>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</si>
  <si>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</si>
  <si>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</si>
  <si>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</si>
  <si>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</si>
  <si>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</si>
  <si>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</si>
  <si>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</si>
  <si>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</si>
  <si>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</si>
  <si>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</si>
  <si>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</si>
  <si>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</si>
  <si>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</si>
  <si>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</si>
  <si>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</si>
  <si>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</si>
  <si>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</si>
  <si>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</si>
  <si>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</si>
  <si>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</si>
  <si>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</si>
  <si>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</si>
  <si>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</si>
  <si>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</si>
  <si>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</si>
  <si>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</si>
  <si>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</si>
  <si>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</si>
  <si>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</si>
  <si>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</si>
  <si>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</si>
  <si>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</si>
  <si>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</si>
  <si>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</si>
  <si>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</si>
  <si>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</si>
  <si>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</si>
  <si>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</si>
  <si>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</si>
  <si>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</si>
  <si>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</si>
  <si>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</si>
  <si>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</si>
  <si>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</si>
  <si>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</si>
  <si>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</si>
  <si>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</si>
  <si>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</si>
  <si>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</si>
  <si>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</si>
  <si>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</si>
  <si>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</si>
  <si>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</si>
  <si>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</si>
  <si>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</si>
  <si>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</si>
  <si>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</si>
  <si>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</si>
  <si>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</si>
  <si>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</si>
  <si>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</si>
  <si>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</si>
  <si>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</si>
  <si>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</si>
  <si>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</si>
  <si>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</si>
  <si>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</si>
  <si>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</si>
  <si>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</si>
  <si>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</si>
  <si>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</si>
  <si>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</si>
  <si>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</si>
  <si>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</si>
  <si>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</si>
  <si>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</si>
  <si>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</si>
  <si>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</si>
  <si>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</si>
  <si>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</si>
  <si>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</si>
  <si>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</si>
  <si>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</si>
  <si>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</si>
  <si>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</si>
  <si>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</si>
  <si>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</si>
  <si>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</si>
  <si>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</si>
  <si>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</si>
  <si>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</si>
  <si>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</si>
  <si>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</si>
  <si>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</si>
  <si>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</si>
  <si>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</si>
  <si>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</si>
  <si>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</si>
  <si>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</si>
  <si>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</si>
  <si>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</si>
  <si>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</si>
  <si>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</si>
  <si>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</si>
  <si>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</si>
  <si>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</si>
  <si>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</si>
  <si>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</si>
  <si>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</si>
  <si>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</si>
  <si>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</si>
  <si>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</si>
  <si>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</si>
  <si>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</si>
  <si>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</si>
  <si>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</si>
  <si>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</si>
  <si>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</si>
  <si>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</si>
  <si>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</si>
  <si>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</si>
  <si>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</si>
  <si>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</si>
  <si>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</si>
  <si>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</si>
  <si>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</si>
  <si>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</si>
  <si>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</si>
  <si>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</si>
  <si>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</si>
  <si>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</si>
  <si>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</si>
  <si>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</si>
  <si>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</si>
  <si>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</si>
  <si>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</si>
  <si>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</si>
  <si>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</si>
  <si>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</si>
  <si>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</si>
  <si>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</si>
  <si>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</si>
  <si>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</si>
  <si>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</si>
  <si>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</si>
  <si>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</si>
  <si>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</si>
  <si>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</si>
  <si>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</si>
  <si>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</si>
  <si>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</si>
  <si>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</si>
  <si>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</si>
  <si>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</si>
  <si>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</si>
  <si>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</si>
  <si>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</si>
  <si>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</si>
  <si>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</si>
  <si>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</si>
  <si>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</si>
  <si>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</si>
  <si>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</si>
  <si>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</si>
  <si>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</si>
  <si>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</si>
  <si>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</si>
  <si>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</si>
  <si>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</si>
  <si>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</si>
  <si>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</si>
  <si>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</si>
  <si>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</si>
  <si>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</si>
  <si>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</si>
  <si>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</si>
  <si>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</si>
  <si>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</si>
  <si>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</si>
  <si>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</si>
  <si>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</si>
  <si>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</si>
  <si>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</si>
  <si>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</si>
  <si>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</si>
  <si>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</si>
  <si>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</si>
  <si>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</si>
  <si>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</si>
  <si>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</si>
  <si>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</si>
  <si>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</si>
  <si>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</si>
  <si>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</si>
  <si>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</si>
  <si>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</si>
  <si>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</si>
  <si>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</si>
  <si>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</si>
  <si>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</si>
  <si>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</si>
  <si>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</si>
  <si>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</si>
  <si>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</si>
  <si>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</si>
  <si>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</si>
  <si>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</si>
  <si>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</si>
  <si>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</si>
  <si>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</si>
  <si>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</si>
  <si>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</si>
  <si>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</si>
  <si>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</si>
  <si>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</si>
  <si>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</si>
  <si>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</si>
  <si>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</si>
  <si>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</si>
  <si>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</si>
  <si>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</si>
  <si>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</si>
  <si>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</si>
  <si>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</si>
  <si>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</si>
  <si>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</si>
  <si>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</si>
  <si>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</si>
  <si>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</si>
  <si>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</si>
  <si>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</si>
  <si>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</si>
  <si>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</si>
  <si>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</si>
  <si>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</si>
  <si>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</si>
  <si>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</si>
  <si>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</si>
  <si>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</si>
  <si>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</si>
  <si>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</si>
  <si>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</si>
  <si>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</si>
  <si>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</si>
  <si>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</si>
  <si>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</si>
  <si>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</si>
  <si>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</si>
  <si>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</si>
  <si>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</si>
  <si>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</si>
  <si>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</si>
  <si>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</si>
  <si>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</si>
  <si>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</si>
  <si>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</si>
  <si>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</si>
  <si>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</si>
  <si>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</si>
  <si>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</si>
  <si>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</si>
  <si>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</si>
  <si>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</si>
  <si>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</si>
  <si>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</si>
  <si>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</si>
  <si>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</si>
  <si>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</si>
  <si>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</si>
  <si>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</si>
  <si>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</si>
  <si>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</si>
  <si>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</si>
  <si>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</si>
  <si>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</si>
  <si>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</si>
  <si>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</si>
  <si>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</si>
  <si>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</si>
  <si>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</si>
  <si>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</si>
  <si>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</si>
  <si>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</si>
  <si>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</si>
  <si>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</si>
  <si>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</si>
  <si>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</si>
  <si>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</si>
  <si>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</si>
  <si>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</si>
  <si>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</si>
  <si>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</si>
  <si>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</si>
  <si>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</si>
  <si>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</si>
  <si>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</si>
  <si>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</si>
  <si>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</si>
  <si>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</si>
  <si>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</si>
  <si>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</si>
  <si>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</si>
  <si>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</si>
  <si>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</si>
  <si>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</si>
  <si>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</si>
  <si>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</si>
  <si>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</si>
  <si>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</si>
  <si>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</si>
  <si>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</si>
  <si>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</si>
  <si>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</si>
  <si>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</si>
  <si>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</si>
  <si>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</si>
  <si>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</si>
  <si>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</si>
  <si>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</si>
  <si>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</si>
  <si>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</si>
  <si>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</si>
  <si>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</si>
  <si>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</si>
  <si>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</si>
  <si>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</si>
  <si>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</si>
  <si>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</si>
  <si>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</si>
  <si>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</si>
  <si>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</si>
  <si>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</si>
  <si>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</si>
  <si>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</si>
  <si>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</si>
  <si>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</si>
  <si>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</si>
  <si>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</si>
  <si>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</si>
  <si>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</si>
  <si>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</si>
  <si>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</si>
  <si>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</si>
  <si>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</si>
  <si>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</si>
  <si>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</si>
  <si>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</si>
  <si>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</si>
  <si>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</si>
  <si>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</si>
  <si>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</si>
  <si>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</si>
  <si>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</si>
  <si>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</si>
  <si>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</si>
  <si>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</si>
  <si>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</si>
  <si>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</si>
  <si>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</si>
  <si>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</si>
  <si>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</si>
  <si>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</si>
  <si>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</si>
  <si>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</si>
  <si>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</si>
  <si>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</si>
  <si>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</si>
  <si>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</si>
  <si>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</si>
  <si>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</si>
  <si>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</si>
  <si>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</si>
  <si>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</si>
  <si>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</si>
  <si>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</si>
  <si>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</si>
  <si>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</si>
  <si>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</si>
  <si>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</si>
  <si>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</si>
  <si>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</si>
  <si>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</si>
  <si>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</si>
  <si>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</si>
  <si>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</si>
  <si>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</si>
  <si>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</si>
  <si>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</si>
  <si>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</si>
  <si>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</si>
  <si>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</si>
  <si>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</si>
  <si>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</si>
  <si>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</si>
  <si>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</si>
  <si>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</si>
  <si>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</si>
  <si>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</si>
  <si>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</si>
  <si>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</si>
  <si>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</si>
  <si>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</si>
  <si>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</si>
  <si>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</si>
  <si>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</si>
  <si>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</si>
  <si>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</si>
  <si>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</si>
  <si>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</si>
  <si>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</si>
  <si>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</si>
  <si>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</si>
  <si>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</si>
  <si>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</si>
  <si>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</si>
  <si>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</si>
  <si>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</si>
  <si>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</si>
  <si>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</si>
  <si>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</si>
  <si>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</si>
  <si>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</si>
  <si>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</si>
  <si>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</si>
  <si>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</si>
  <si>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</si>
  <si>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</si>
  <si>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</si>
  <si>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</si>
  <si>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</si>
  <si>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</si>
  <si>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</si>
  <si>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</si>
  <si>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</si>
  <si>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</si>
  <si>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</si>
  <si>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</si>
  <si>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</si>
  <si>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</si>
  <si>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</si>
  <si>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</si>
  <si>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</si>
  <si>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</si>
  <si>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</si>
  <si>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</si>
  <si>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</si>
  <si>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</si>
  <si>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</si>
  <si>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</si>
  <si>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</si>
  <si>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</si>
  <si>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</si>
  <si>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</si>
  <si>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</si>
  <si>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</si>
  <si>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</si>
  <si>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</si>
  <si>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</si>
  <si>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</si>
  <si>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</si>
  <si>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</si>
  <si>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</si>
  <si>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</si>
  <si>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</si>
  <si>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</si>
  <si>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</si>
  <si>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</si>
  <si>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</si>
  <si>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</si>
  <si>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</si>
  <si>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</si>
  <si>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</si>
  <si>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</si>
  <si>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</si>
  <si>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</si>
  <si>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</si>
  <si>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</si>
  <si>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</si>
  <si>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</si>
  <si>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</si>
  <si>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</si>
  <si>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</si>
  <si>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</si>
  <si>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</si>
  <si>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</si>
  <si>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</si>
  <si>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</si>
  <si>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</si>
  <si>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</si>
  <si>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</si>
  <si>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</si>
  <si>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</si>
  <si>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</si>
  <si>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</si>
  <si>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</si>
  <si>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</si>
  <si>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</si>
  <si>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</si>
  <si>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</si>
  <si>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</si>
  <si>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</si>
  <si>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</si>
  <si>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</si>
  <si>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</si>
  <si>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</si>
  <si>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</si>
  <si>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</si>
  <si>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</si>
  <si>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</si>
  <si>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</si>
  <si>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</si>
  <si>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</si>
  <si>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</si>
  <si>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</si>
  <si>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</si>
  <si>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</si>
  <si>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</si>
  <si>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</si>
  <si>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</si>
  <si>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</si>
  <si>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</si>
  <si>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</si>
  <si>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</si>
  <si>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</si>
  <si>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</si>
  <si>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</si>
  <si>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</si>
  <si>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</si>
  <si>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</si>
  <si>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</si>
  <si>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</si>
  <si>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</si>
  <si>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</si>
  <si>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</si>
  <si>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</si>
  <si>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</si>
  <si>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</si>
  <si>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</si>
  <si>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</si>
  <si>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</si>
  <si>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</si>
  <si>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</si>
  <si>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</si>
  <si>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</si>
  <si>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</si>
  <si>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</si>
  <si>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</si>
  <si>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</si>
  <si>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</si>
  <si>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</si>
  <si>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</si>
  <si>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</si>
  <si>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</si>
  <si>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</si>
  <si>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</si>
  <si>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</si>
  <si>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</si>
  <si>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</si>
  <si>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</si>
  <si>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</si>
  <si>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</si>
  <si>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</si>
  <si>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</si>
  <si>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</si>
  <si>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</si>
  <si>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</si>
  <si>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</si>
  <si>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</si>
  <si>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</si>
  <si>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</si>
  <si>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</si>
  <si>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</si>
  <si>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</si>
  <si>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</si>
  <si>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</si>
  <si>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</si>
  <si>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</si>
  <si>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</si>
  <si>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</si>
  <si>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</si>
  <si>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</si>
  <si>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</si>
  <si>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</si>
  <si>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</si>
  <si>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</si>
  <si>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</si>
  <si>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</si>
  <si>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</si>
  <si>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</si>
  <si>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</si>
  <si>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</si>
  <si>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</si>
  <si>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</si>
  <si>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</si>
  <si>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</si>
  <si>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</si>
  <si>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</si>
  <si>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</si>
  <si>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</si>
  <si>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</si>
  <si>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</si>
  <si>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</si>
  <si>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</si>
  <si>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</si>
  <si>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</si>
  <si>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</si>
  <si>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</si>
  <si>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</si>
  <si>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</si>
  <si>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</si>
  <si>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</si>
  <si>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</si>
  <si>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</si>
  <si>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</si>
  <si>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</si>
  <si>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</si>
  <si>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</si>
  <si>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</si>
  <si>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</si>
  <si>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</si>
  <si>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</si>
  <si>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</si>
  <si>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</si>
  <si>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</si>
  <si>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</si>
  <si>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</si>
  <si>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</si>
  <si>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</si>
  <si>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</si>
  <si>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</si>
  <si>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</si>
  <si>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</si>
  <si>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</si>
  <si>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</si>
  <si>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</si>
  <si>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</si>
  <si>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</si>
  <si>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</si>
  <si>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</si>
  <si>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</si>
  <si>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</si>
  <si>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</si>
  <si>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</si>
  <si>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</si>
  <si>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</si>
  <si>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</si>
  <si>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</si>
  <si>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</si>
  <si>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</si>
  <si>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</si>
  <si>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</si>
  <si>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</si>
  <si>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</si>
  <si>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</si>
  <si>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</si>
  <si>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</si>
  <si>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</si>
  <si>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</si>
  <si>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</si>
  <si>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</si>
  <si>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</si>
  <si>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</si>
  <si>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</si>
  <si>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</si>
  <si>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</si>
  <si>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</si>
  <si>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</si>
  <si>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</si>
  <si>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</si>
  <si>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</si>
  <si>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</si>
  <si>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</si>
  <si>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</si>
  <si>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</si>
  <si>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</si>
  <si>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</si>
  <si>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</si>
  <si>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</si>
  <si>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</si>
  <si>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</si>
  <si>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</si>
  <si>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</si>
  <si>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</si>
  <si>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</si>
  <si>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</si>
  <si>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</si>
  <si>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</si>
  <si>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</si>
  <si>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</si>
  <si>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</si>
  <si>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</si>
  <si>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</si>
  <si>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</si>
  <si>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</si>
  <si>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</si>
  <si>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</si>
  <si>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</si>
  <si>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</si>
  <si>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</si>
  <si>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</si>
  <si>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</si>
  <si>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</si>
  <si>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</si>
  <si>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</si>
  <si>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</si>
  <si>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</si>
  <si>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</si>
  <si>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</si>
  <si>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</si>
  <si>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</si>
  <si>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</si>
  <si>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</si>
  <si>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</si>
  <si>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</si>
  <si>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</si>
  <si>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</si>
  <si>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</si>
  <si>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</si>
  <si>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</si>
  <si>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</si>
  <si>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</si>
  <si>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</si>
  <si>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</si>
  <si>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</si>
  <si>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</si>
  <si>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</si>
  <si>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</si>
  <si>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</si>
  <si>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</si>
  <si>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</si>
  <si>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</si>
  <si>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</si>
  <si>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</si>
  <si>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</si>
  <si>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</si>
  <si>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</si>
  <si>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</si>
  <si>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</si>
  <si>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</si>
  <si>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</si>
  <si>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</si>
  <si>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</si>
  <si>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</si>
  <si>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</si>
  <si>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</si>
  <si>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</si>
  <si>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</si>
  <si>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</si>
  <si>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</si>
  <si>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</si>
  <si>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</si>
  <si>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</si>
  <si>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</si>
  <si>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</si>
  <si>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</si>
  <si>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</si>
  <si>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</si>
  <si>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</si>
  <si>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</si>
  <si>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</si>
  <si>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</si>
  <si>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</si>
  <si>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</si>
  <si>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</si>
  <si>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</si>
  <si>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</si>
  <si>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</si>
  <si>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</si>
  <si>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</si>
  <si>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</si>
  <si>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</si>
  <si>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</si>
  <si>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</si>
  <si>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</si>
  <si>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</si>
  <si>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</si>
  <si>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</si>
  <si>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</si>
  <si>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</si>
  <si>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</si>
  <si>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</si>
  <si>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</si>
  <si>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</si>
  <si>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</si>
  <si>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</si>
  <si>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</si>
  <si>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</si>
  <si>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</si>
  <si>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</si>
  <si>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</si>
  <si>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</si>
  <si>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</si>
  <si>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</si>
  <si>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</si>
  <si>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</si>
  <si>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</si>
  <si>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</si>
  <si>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</si>
  <si>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</si>
  <si>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</si>
  <si>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</si>
  <si>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</si>
  <si>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</si>
  <si>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</si>
  <si>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</si>
  <si>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</si>
  <si>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</si>
  <si>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</si>
  <si>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</si>
  <si>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</si>
  <si>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</si>
  <si>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</si>
  <si>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</si>
  <si>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</si>
  <si>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</si>
  <si>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</si>
  <si>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</si>
  <si>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</si>
  <si>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</si>
  <si>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</si>
  <si>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</si>
  <si>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</si>
  <si>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</si>
  <si>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</si>
  <si>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</si>
  <si>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</si>
  <si>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</si>
  <si>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</si>
  <si>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</si>
  <si>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</si>
  <si>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</si>
  <si>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</si>
  <si>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</si>
  <si>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</si>
  <si>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</si>
  <si>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</si>
  <si>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</si>
  <si>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</si>
  <si>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</si>
  <si>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</si>
  <si>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</si>
  <si>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</si>
  <si>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</si>
  <si>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</si>
  <si>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</si>
  <si>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</si>
  <si>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</si>
  <si>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</si>
  <si>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</si>
  <si>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</si>
  <si>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</si>
  <si>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</si>
  <si>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</si>
  <si>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</si>
  <si>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</si>
  <si>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</si>
  <si>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</si>
  <si>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</si>
  <si>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</si>
  <si>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</si>
  <si>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</si>
  <si>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</si>
  <si>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</si>
  <si>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</si>
  <si>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</si>
  <si>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</si>
  <si>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</si>
  <si>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</si>
  <si>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</si>
  <si>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</si>
  <si>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</si>
  <si>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</si>
  <si>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</si>
  <si>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</si>
  <si>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</si>
  <si>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</si>
  <si>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</si>
  <si>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</si>
  <si>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</si>
  <si>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</si>
  <si>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</si>
  <si>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</si>
  <si>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</si>
  <si>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</si>
  <si>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</si>
  <si>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</si>
  <si>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</si>
  <si>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</si>
  <si>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</si>
  <si>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</si>
  <si>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</si>
  <si>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</si>
  <si>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</si>
  <si>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</si>
  <si>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</si>
  <si>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</si>
  <si>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</si>
  <si>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</si>
  <si>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</si>
  <si>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</si>
  <si>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</si>
  <si>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</si>
  <si>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</si>
  <si>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</si>
  <si>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</si>
  <si>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</si>
  <si>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</si>
  <si>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</si>
  <si>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</si>
  <si>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</si>
  <si>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</si>
  <si>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</si>
  <si>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</si>
  <si>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</si>
  <si>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</si>
  <si>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</si>
  <si>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</si>
  <si>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</si>
  <si>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</si>
  <si>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</si>
  <si>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</si>
  <si>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</si>
  <si>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</si>
  <si>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</si>
  <si>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</si>
  <si>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</si>
  <si>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</si>
  <si>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</si>
  <si>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</si>
  <si>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</si>
  <si>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</si>
  <si>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</si>
  <si>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</si>
  <si>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</si>
  <si>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</si>
  <si>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</si>
  <si>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</si>
  <si>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</si>
  <si>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</si>
  <si>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</si>
  <si>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</si>
  <si>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</si>
  <si>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</si>
  <si>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</si>
  <si>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</si>
  <si>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</si>
  <si>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</si>
  <si>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</si>
  <si>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</si>
  <si>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</si>
  <si>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</si>
  <si>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</si>
  <si>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</si>
  <si>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</si>
  <si>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</si>
  <si>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</si>
  <si>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</si>
  <si>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</si>
  <si>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</si>
  <si>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</si>
  <si>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</si>
  <si>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</si>
  <si>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</si>
  <si>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</si>
  <si>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</si>
  <si>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</si>
  <si>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</si>
  <si>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</si>
  <si>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</si>
  <si>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</si>
  <si>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</si>
  <si>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</si>
  <si>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</si>
  <si>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</si>
  <si>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</si>
  <si>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</si>
  <si>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</si>
  <si>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</si>
  <si>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</si>
  <si>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</si>
  <si>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</si>
  <si>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</si>
  <si>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</si>
  <si>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</si>
  <si>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</si>
  <si>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</si>
  <si>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</si>
  <si>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</si>
  <si>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</si>
  <si>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</si>
  <si>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</si>
  <si>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</si>
  <si>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</si>
  <si>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</si>
  <si>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</si>
  <si>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</si>
  <si>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</si>
  <si>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</si>
  <si>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</si>
  <si>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</si>
  <si>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</si>
  <si>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</si>
  <si>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</si>
  <si>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</si>
  <si>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</si>
  <si>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</si>
  <si>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</si>
  <si>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</si>
  <si>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</si>
  <si>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</si>
  <si>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</si>
  <si>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</si>
  <si>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</si>
  <si>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</si>
  <si>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</si>
  <si>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</si>
  <si>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</si>
  <si>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</si>
  <si>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</si>
  <si>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</si>
  <si>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</si>
  <si>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</si>
  <si>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</si>
  <si>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</si>
  <si>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</si>
  <si>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</si>
  <si>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</si>
  <si>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</si>
  <si>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</si>
  <si>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</si>
  <si>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</si>
  <si>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</si>
  <si>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</si>
  <si>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</si>
  <si>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</si>
  <si>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</si>
  <si>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</si>
  <si>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</si>
  <si>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</si>
  <si>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</si>
  <si>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</si>
  <si>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</si>
  <si>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</si>
  <si>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</si>
  <si>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</si>
  <si>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</si>
  <si>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</si>
  <si>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</si>
  <si>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</si>
  <si>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</si>
  <si>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</si>
  <si>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</si>
  <si>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</si>
  <si>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</si>
  <si>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</si>
  <si>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</si>
  <si>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</si>
  <si>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</si>
  <si>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</si>
  <si>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</si>
  <si>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</si>
  <si>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</si>
  <si>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</si>
  <si>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</si>
  <si>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</si>
  <si>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</si>
  <si>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</si>
  <si>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</si>
  <si>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</si>
  <si>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</si>
  <si>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</si>
  <si>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</si>
  <si>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</si>
  <si>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</si>
  <si>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</si>
  <si>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</si>
  <si>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</si>
  <si>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</si>
  <si>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</si>
  <si>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</si>
  <si>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</si>
  <si>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</si>
  <si>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</si>
  <si>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</si>
  <si>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</si>
  <si>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</si>
  <si>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</si>
  <si>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</si>
  <si>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</si>
  <si>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</si>
  <si>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</si>
  <si>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</si>
  <si>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</si>
  <si>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</si>
  <si>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</si>
  <si>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</si>
  <si>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</si>
  <si>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</si>
  <si>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</si>
  <si>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</si>
  <si>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</si>
  <si>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</si>
  <si>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</si>
  <si>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</si>
  <si>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</si>
  <si>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</si>
  <si>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</si>
  <si>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</si>
  <si>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</si>
  <si>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</si>
  <si>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</si>
  <si>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</si>
  <si>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</si>
  <si>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</si>
  <si>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</si>
  <si>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</si>
  <si>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</si>
  <si>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</si>
  <si>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</si>
  <si>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</si>
  <si>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</si>
  <si>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</si>
  <si>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</si>
  <si>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</si>
  <si>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</si>
  <si>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</si>
  <si>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</si>
  <si>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</si>
  <si>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</si>
  <si>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</si>
  <si>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</si>
  <si>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</si>
  <si>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</si>
  <si>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</si>
  <si>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</si>
  <si>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</si>
  <si>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</si>
  <si>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</si>
  <si>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</si>
  <si>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</si>
  <si>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</si>
  <si>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</si>
  <si>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</si>
  <si>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</si>
  <si>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</si>
  <si>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</si>
  <si>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</si>
  <si>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</si>
  <si>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</si>
  <si>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</si>
  <si>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</si>
  <si>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</si>
  <si>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</si>
  <si>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</si>
  <si>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</si>
  <si>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</si>
  <si>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</si>
  <si>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</si>
  <si>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</si>
  <si>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</si>
  <si>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</si>
  <si>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</si>
  <si>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</si>
  <si>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</si>
  <si>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</si>
  <si>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</si>
  <si>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</si>
  <si>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</si>
  <si>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</si>
  <si>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</si>
  <si>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</si>
  <si>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</si>
  <si>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</si>
  <si>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</si>
  <si>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</si>
  <si>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</si>
  <si>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</si>
  <si>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</si>
  <si>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</si>
  <si>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</si>
  <si>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</si>
  <si>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</si>
  <si>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</si>
  <si>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</si>
  <si>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</si>
  <si>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</si>
  <si>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</si>
  <si>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</si>
  <si>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</si>
  <si>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</si>
  <si>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</si>
  <si>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</si>
  <si>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</si>
  <si>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</si>
  <si>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</si>
  <si>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</si>
  <si>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</si>
  <si>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</si>
  <si>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</si>
  <si>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</si>
  <si>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</si>
  <si>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</si>
  <si>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</si>
  <si>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</si>
  <si>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</si>
  <si>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</si>
  <si>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</si>
  <si>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</si>
  <si>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</si>
  <si>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</si>
  <si>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</si>
  <si>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</si>
  <si>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</si>
  <si>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</si>
  <si>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</si>
  <si>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</si>
  <si>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</si>
  <si>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</si>
  <si>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</si>
  <si>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</si>
  <si>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</si>
  <si>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</si>
  <si>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</si>
  <si>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</si>
  <si>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</si>
  <si>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</si>
  <si>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</si>
  <si>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</si>
  <si>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</si>
  <si>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</si>
  <si>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</si>
  <si>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</si>
  <si>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</si>
  <si>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</si>
  <si>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</si>
  <si>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</si>
  <si>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</si>
  <si>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</si>
  <si>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</si>
  <si>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</si>
  <si>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</si>
  <si>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</si>
  <si>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</si>
  <si>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</si>
  <si>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</si>
  <si>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</si>
  <si>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</si>
  <si>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</si>
  <si>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</si>
  <si>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</si>
  <si>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</si>
  <si>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</si>
  <si>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</si>
  <si>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</si>
  <si>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</si>
  <si>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</si>
  <si>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</si>
  <si>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</si>
  <si>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</si>
  <si>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</si>
  <si>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</si>
  <si>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</si>
  <si>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</si>
  <si>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</si>
  <si>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</si>
  <si>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</si>
  <si>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</si>
  <si>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</si>
  <si>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</si>
  <si>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</si>
  <si>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</si>
  <si>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</si>
  <si>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</si>
  <si>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</si>
  <si>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</si>
  <si>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</si>
  <si>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</si>
  <si>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</si>
  <si>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</si>
  <si>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</si>
  <si>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</si>
  <si>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</si>
  <si>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</si>
  <si>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</si>
  <si>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</si>
  <si>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</si>
  <si>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</si>
  <si>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</si>
  <si>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</si>
  <si>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</si>
  <si>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</si>
  <si>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</si>
  <si>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</si>
  <si>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</si>
  <si>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</si>
  <si>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</si>
  <si>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</si>
  <si>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</si>
  <si>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</si>
  <si>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</si>
  <si>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</si>
  <si>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</si>
  <si>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</si>
  <si>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</si>
  <si>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</si>
  <si>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</si>
  <si>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</si>
  <si>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</si>
  <si>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</si>
  <si>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</si>
  <si>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</si>
  <si>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</si>
  <si>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</si>
  <si>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</si>
  <si>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</si>
  <si>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</si>
  <si>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</si>
  <si>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</si>
  <si>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</si>
  <si>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</si>
  <si>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</si>
  <si>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</si>
  <si>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</si>
  <si>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</si>
  <si>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</si>
  <si>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</si>
  <si>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</si>
  <si>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</si>
  <si>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</si>
  <si>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</si>
  <si>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</si>
  <si>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</si>
  <si>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</si>
  <si>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</si>
  <si>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</si>
  <si>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</si>
  <si>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</si>
  <si>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</si>
  <si>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</si>
  <si>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</si>
  <si>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</si>
  <si>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</si>
  <si>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</si>
  <si>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</si>
  <si>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</si>
  <si>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</si>
  <si>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</si>
  <si>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</si>
  <si>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</si>
  <si>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</si>
  <si>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</si>
  <si>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</si>
  <si>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</si>
  <si>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</si>
  <si>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</si>
  <si>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</si>
  <si>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</si>
  <si>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</si>
  <si>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</si>
  <si>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</si>
  <si>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</si>
  <si>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</si>
  <si>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</si>
  <si>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</si>
  <si>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</si>
  <si>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</si>
  <si>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</si>
  <si>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</si>
  <si>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</si>
  <si>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</si>
  <si>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</si>
  <si>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</si>
  <si>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</si>
  <si>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</si>
  <si>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</si>
  <si>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</si>
  <si>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</si>
  <si>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</si>
  <si>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</si>
  <si>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</si>
  <si>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</si>
  <si>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</si>
  <si>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</si>
  <si>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</si>
  <si>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</si>
  <si>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</si>
  <si>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</si>
  <si>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</si>
  <si>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</si>
  <si>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</si>
  <si>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</si>
  <si>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</si>
  <si>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</si>
  <si>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</si>
  <si>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</si>
  <si>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</si>
  <si>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</si>
  <si>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</si>
  <si>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</si>
  <si>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</si>
  <si>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</si>
  <si>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</si>
  <si>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</si>
  <si>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</si>
  <si>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</si>
  <si>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</si>
  <si>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</si>
  <si>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</si>
  <si>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</si>
  <si>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</si>
  <si>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</si>
  <si>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</si>
  <si>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</si>
  <si>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</si>
  <si>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</si>
  <si>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</si>
  <si>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</si>
  <si>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</si>
  <si>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</si>
  <si>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</si>
  <si>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</si>
  <si>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</si>
  <si>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</si>
  <si>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</si>
  <si>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</si>
  <si>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</si>
  <si>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</si>
  <si>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</si>
  <si>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</si>
  <si>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</si>
  <si>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</si>
  <si>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</si>
  <si>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</si>
  <si>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</si>
  <si>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</si>
  <si>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</si>
  <si>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</si>
  <si>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</si>
  <si>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</si>
  <si>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</si>
  <si>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</si>
  <si>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</si>
  <si>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</si>
  <si>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</si>
  <si>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</si>
  <si>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</si>
  <si>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</si>
  <si>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</si>
  <si>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</si>
  <si>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</si>
  <si>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</si>
  <si>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</si>
  <si>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</si>
  <si>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</si>
  <si>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</si>
  <si>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</si>
  <si>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</si>
  <si>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</si>
  <si>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</si>
  <si>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</si>
  <si>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</si>
  <si>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</si>
  <si>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</si>
  <si>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</si>
  <si>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</si>
  <si>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</si>
  <si>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</si>
  <si>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</si>
  <si>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</si>
  <si>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</si>
  <si>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</si>
  <si>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</si>
  <si>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</si>
  <si>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</si>
  <si>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</si>
  <si>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</si>
  <si>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</si>
  <si>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</si>
  <si>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</si>
  <si>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</si>
  <si>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</si>
  <si>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</si>
  <si>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</si>
  <si>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</si>
  <si>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</si>
  <si>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</si>
  <si>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</si>
  <si>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</si>
  <si>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</si>
  <si>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</si>
  <si>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</si>
  <si>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</si>
  <si>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</si>
  <si>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</si>
  <si>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</si>
  <si>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</si>
  <si>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</si>
  <si>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</si>
  <si>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</si>
  <si>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</si>
  <si>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</si>
  <si>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</si>
  <si>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</si>
  <si>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</si>
  <si>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</si>
  <si>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</si>
  <si>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</si>
  <si>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</si>
  <si>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</si>
  <si>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</si>
  <si>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</si>
  <si>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</si>
  <si>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</si>
  <si>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</si>
  <si>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</si>
  <si>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</si>
  <si>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</si>
  <si>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</si>
  <si>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</si>
  <si>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</si>
  <si>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</si>
  <si>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</si>
  <si>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</si>
  <si>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</si>
  <si>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</si>
  <si>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</si>
  <si>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</si>
  <si>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</si>
  <si>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</si>
  <si>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</si>
  <si>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</si>
  <si>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</si>
  <si>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</si>
  <si>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</si>
  <si>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</si>
  <si>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</si>
  <si>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</si>
  <si>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</si>
  <si>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</si>
  <si>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</si>
  <si>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</si>
  <si>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</si>
  <si>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</si>
  <si>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</si>
  <si>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</si>
  <si>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</si>
  <si>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</si>
  <si>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</si>
  <si>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</si>
  <si>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</si>
  <si>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</si>
  <si>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</si>
  <si>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</si>
  <si>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</si>
  <si>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</si>
  <si>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</si>
  <si>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</si>
  <si>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</si>
  <si>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</si>
  <si>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</si>
  <si>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</si>
  <si>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</si>
  <si>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</si>
  <si>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</si>
  <si>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</si>
  <si>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</si>
  <si>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</si>
  <si>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</si>
  <si>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</si>
  <si>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</si>
  <si>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</si>
  <si>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</si>
  <si>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</si>
  <si>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</si>
  <si>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</si>
  <si>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</si>
  <si>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</si>
  <si>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</si>
  <si>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</si>
  <si>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</si>
  <si>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</si>
  <si>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</si>
  <si>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</si>
  <si>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</si>
  <si>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</si>
  <si>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</si>
  <si>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</si>
  <si>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</si>
  <si>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</si>
  <si>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</si>
  <si>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</si>
  <si>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</si>
  <si>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</si>
  <si>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</si>
  <si>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</si>
  <si>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</si>
  <si>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</si>
  <si>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</si>
  <si>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</si>
  <si>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</si>
  <si>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</si>
  <si>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</si>
  <si>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</si>
  <si>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</si>
  <si>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</si>
  <si>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</si>
  <si>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</si>
  <si>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</si>
  <si>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</si>
  <si>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</si>
  <si>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</si>
  <si>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</si>
  <si>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</si>
  <si>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</si>
  <si>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</si>
  <si>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</si>
  <si>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</si>
  <si>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</si>
  <si>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</si>
  <si>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</si>
  <si>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</si>
  <si>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</si>
  <si>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</si>
  <si>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</si>
  <si>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</si>
  <si>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</si>
  <si>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</si>
  <si>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</si>
  <si>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</si>
  <si>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</si>
  <si>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</si>
  <si>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</si>
  <si>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</si>
  <si>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</si>
  <si>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</si>
  <si>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</si>
  <si>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</si>
  <si>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</si>
  <si>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</si>
  <si>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</si>
  <si>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</si>
  <si>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</si>
  <si>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</si>
  <si>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</si>
  <si>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</si>
  <si>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</si>
  <si>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</si>
  <si>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</si>
  <si>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</si>
  <si>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</si>
  <si>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</si>
  <si>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</si>
  <si>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</si>
  <si>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</si>
  <si>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</si>
  <si>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</si>
  <si>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</si>
  <si>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</si>
  <si>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</si>
  <si>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</si>
  <si>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</si>
  <si>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</si>
  <si>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</si>
  <si>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</si>
  <si>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</si>
  <si>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</si>
  <si>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</si>
  <si>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</si>
  <si>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</si>
  <si>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</si>
  <si>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</si>
  <si>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</si>
  <si>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</si>
  <si>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</si>
  <si>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</si>
  <si>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</si>
  <si>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</si>
  <si>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</si>
  <si>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</si>
  <si>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</si>
  <si>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</si>
  <si>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</si>
  <si>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</si>
  <si>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</si>
  <si>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</si>
  <si>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</si>
  <si>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</si>
  <si>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</si>
  <si>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</si>
  <si>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</si>
  <si>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</si>
  <si>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</si>
  <si>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</si>
  <si>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</si>
  <si>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</si>
  <si>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</si>
  <si>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</si>
  <si>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</si>
  <si>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</si>
  <si>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</si>
  <si>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</si>
  <si>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</si>
  <si>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</si>
  <si>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</si>
  <si>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</si>
  <si>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</si>
  <si>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</si>
  <si>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</si>
  <si>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</si>
  <si>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</si>
  <si>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</si>
  <si>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</si>
  <si>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</si>
  <si>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</si>
  <si>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</si>
  <si>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</si>
  <si>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</si>
  <si>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</si>
  <si>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</si>
  <si>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</si>
  <si>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</si>
  <si>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</si>
  <si>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</si>
  <si>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</si>
  <si>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</si>
  <si>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</si>
  <si>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</si>
  <si>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</si>
  <si>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</si>
  <si>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</si>
  <si>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</si>
  <si>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</si>
  <si>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</si>
  <si>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</si>
  <si>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</si>
  <si>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</si>
  <si>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</si>
  <si>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</si>
  <si>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</si>
  <si>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</si>
  <si>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</si>
  <si>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</si>
  <si>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</si>
  <si>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</si>
  <si>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</si>
  <si>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</si>
  <si>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</si>
  <si>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</si>
  <si>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</si>
  <si>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</si>
  <si>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</si>
  <si>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</si>
  <si>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</si>
  <si>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</si>
  <si>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</si>
  <si>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</si>
  <si>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</si>
  <si>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</si>
  <si>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</si>
  <si>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</si>
  <si>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</si>
  <si>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</si>
  <si>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</si>
  <si>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</si>
  <si>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</si>
  <si>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</si>
  <si>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</si>
  <si>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</si>
  <si>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</si>
  <si>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</si>
  <si>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</si>
  <si>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</si>
  <si>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</si>
  <si>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</si>
  <si>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</si>
  <si>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</si>
  <si>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</si>
  <si>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</si>
  <si>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</si>
  <si>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</si>
  <si>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</si>
  <si>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</si>
  <si>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</si>
  <si>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</si>
  <si>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</si>
  <si>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</si>
  <si>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</si>
  <si>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</si>
  <si>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</si>
  <si>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</si>
  <si>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</si>
  <si>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</si>
  <si>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</si>
  <si>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</si>
  <si>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</si>
  <si>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</si>
  <si>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</si>
  <si>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</si>
  <si>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</si>
  <si>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</si>
  <si>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</si>
  <si>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</si>
  <si>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</si>
  <si>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</si>
  <si>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</si>
  <si>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</si>
  <si>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</si>
  <si>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</si>
  <si>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</si>
  <si>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</si>
  <si>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</si>
  <si>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</si>
  <si>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</si>
  <si>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</si>
  <si>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</si>
  <si>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</si>
  <si>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</si>
  <si>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</si>
  <si>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</si>
  <si>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</si>
  <si>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</si>
  <si>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</si>
  <si>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</si>
  <si>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</si>
  <si>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</si>
  <si>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</si>
  <si>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</si>
  <si>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</si>
  <si>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</si>
  <si>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</si>
  <si>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</si>
  <si>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</si>
  <si>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</si>
  <si>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</si>
  <si>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</si>
  <si>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</si>
  <si>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</si>
  <si>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</si>
  <si>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</si>
  <si>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</si>
  <si>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</si>
  <si>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</si>
  <si>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</si>
  <si>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</si>
  <si>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</si>
  <si>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</si>
  <si>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</si>
  <si>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</si>
  <si>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</si>
  <si>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</si>
  <si>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</si>
  <si>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</si>
  <si>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</si>
  <si>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</si>
  <si>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</si>
  <si>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</si>
  <si>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</si>
  <si>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</si>
  <si>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</si>
  <si>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</si>
  <si>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</si>
  <si>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</si>
  <si>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</si>
  <si>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</si>
  <si>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</si>
  <si>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</si>
  <si>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</si>
  <si>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</si>
  <si>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</si>
  <si>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</si>
  <si>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</si>
  <si>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</si>
  <si>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</si>
  <si>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</si>
  <si>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</si>
  <si>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</si>
  <si>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</si>
  <si>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</si>
  <si>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</si>
  <si>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</si>
  <si>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</si>
  <si>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</si>
  <si>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</si>
  <si>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</si>
  <si>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</si>
  <si>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</si>
  <si>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</si>
  <si>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</si>
  <si>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</si>
  <si>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</si>
  <si>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</si>
  <si>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</si>
  <si>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</si>
  <si>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</si>
  <si>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</si>
  <si>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</si>
  <si>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</si>
  <si>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</si>
  <si>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</si>
  <si>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</si>
  <si>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</si>
  <si>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</si>
  <si>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</si>
  <si>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</si>
  <si>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</si>
  <si>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</si>
  <si>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</si>
  <si>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</si>
  <si>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</si>
  <si>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</si>
  <si>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</si>
  <si>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</si>
  <si>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</si>
  <si>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</si>
  <si>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</si>
  <si>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</si>
  <si>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</si>
  <si>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</si>
  <si>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</si>
  <si>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</si>
  <si>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</si>
  <si>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</si>
  <si>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</si>
  <si>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</si>
  <si>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</si>
  <si>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</si>
  <si>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</si>
  <si>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</si>
  <si>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</si>
  <si>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</si>
  <si>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</si>
  <si>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</si>
  <si>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</si>
  <si>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</si>
  <si>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</si>
  <si>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</si>
  <si>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</si>
  <si>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</si>
  <si>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</si>
  <si>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</si>
  <si>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</si>
  <si>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</si>
  <si>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</si>
  <si>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</si>
  <si>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</si>
  <si>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</si>
  <si>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</si>
  <si>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</si>
  <si>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</si>
  <si>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</si>
  <si>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</si>
  <si>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</si>
  <si>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</si>
  <si>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</si>
  <si>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</si>
  <si>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</si>
  <si>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</si>
  <si>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</si>
  <si>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</si>
  <si>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</si>
  <si>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</si>
  <si>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</si>
  <si>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</si>
  <si>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</si>
  <si>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</si>
  <si>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</si>
  <si>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</si>
  <si>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</si>
  <si>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</si>
  <si>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</si>
  <si>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</si>
  <si>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</si>
  <si>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</si>
  <si>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</si>
  <si>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</si>
  <si>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</si>
  <si>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</si>
  <si>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</si>
  <si>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</si>
  <si>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</si>
  <si>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</si>
  <si>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</si>
  <si>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</si>
  <si>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</si>
  <si>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</si>
  <si>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</si>
  <si>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</si>
  <si>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</si>
  <si>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</si>
  <si>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</si>
  <si>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</si>
  <si>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</si>
  <si>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</si>
  <si>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</si>
  <si>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</si>
  <si>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</si>
  <si>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</si>
  <si>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</si>
  <si>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</si>
  <si>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</si>
  <si>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</si>
  <si>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</si>
  <si>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</si>
  <si>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</si>
  <si>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</si>
  <si>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</si>
  <si>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</si>
  <si>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</si>
  <si>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</si>
  <si>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</si>
  <si>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</si>
  <si>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</si>
  <si>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</si>
  <si>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</si>
  <si>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</si>
  <si>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</si>
  <si>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</si>
  <si>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</si>
  <si>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</si>
  <si>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</si>
  <si>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</si>
  <si>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</si>
  <si>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</si>
  <si>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</si>
  <si>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</si>
  <si>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</si>
  <si>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</si>
  <si>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</si>
  <si>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</si>
  <si>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</si>
  <si>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</si>
  <si>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</si>
  <si>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</si>
  <si>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</si>
  <si>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</si>
  <si>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</si>
  <si>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</si>
  <si>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</si>
  <si>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</si>
  <si>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</si>
  <si>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</si>
  <si>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</si>
  <si>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</si>
  <si>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</si>
  <si>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</si>
  <si>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</si>
  <si>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</si>
  <si>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</si>
  <si>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</si>
  <si>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</si>
  <si>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</si>
  <si>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</si>
  <si>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</si>
  <si>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</si>
  <si>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</si>
  <si>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</si>
  <si>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</si>
  <si>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</si>
  <si>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</si>
  <si>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</si>
  <si>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</si>
  <si>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</si>
  <si>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</si>
  <si>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</si>
  <si>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</si>
  <si>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</si>
  <si>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</si>
  <si>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</si>
  <si>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</si>
  <si>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</si>
  <si>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</si>
  <si>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</si>
  <si>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</si>
  <si>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</si>
  <si>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</si>
  <si>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</si>
  <si>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</si>
  <si>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</si>
  <si>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</si>
  <si>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</si>
  <si>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</si>
  <si>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</si>
  <si>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</si>
  <si>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</si>
  <si>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</si>
  <si>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</si>
  <si>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</si>
  <si>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</si>
  <si>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</si>
  <si>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</si>
  <si>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</si>
  <si>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</si>
  <si>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</si>
  <si>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</si>
  <si>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</si>
  <si>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</si>
  <si>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</si>
  <si>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</si>
  <si>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</si>
  <si>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</si>
  <si>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</si>
  <si>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</si>
  <si>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</si>
  <si>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</si>
  <si>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</si>
  <si>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</si>
  <si>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</si>
  <si>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</si>
  <si>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</si>
  <si>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</si>
  <si>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</si>
  <si>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</si>
  <si>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</si>
  <si>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</si>
  <si>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</si>
  <si>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</si>
  <si>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</si>
  <si>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</si>
  <si>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</si>
  <si>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</si>
  <si>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</si>
  <si>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</si>
  <si>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</si>
  <si>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</si>
  <si>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</si>
  <si>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</si>
  <si>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</si>
  <si>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</si>
  <si>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</si>
  <si>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</si>
  <si>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</si>
  <si>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</si>
  <si>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</si>
  <si>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</si>
  <si>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</si>
  <si>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</si>
  <si>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</si>
  <si>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</si>
  <si>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</si>
  <si>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</si>
  <si>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</si>
  <si>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</si>
  <si>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</si>
  <si>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</si>
  <si>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</si>
  <si>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</si>
  <si>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</si>
  <si>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</si>
  <si>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</si>
  <si>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</si>
  <si>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</si>
  <si>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</si>
  <si>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</si>
  <si>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</si>
  <si>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</si>
  <si>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</si>
  <si>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</si>
  <si>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</si>
  <si>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</si>
  <si>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</si>
  <si>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</si>
  <si>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</si>
  <si>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</si>
  <si>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</si>
  <si>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</si>
  <si>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</si>
  <si>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</si>
  <si>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</si>
  <si>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</si>
  <si>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</si>
  <si>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</si>
  <si>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</si>
  <si>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</si>
  <si>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</si>
  <si>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</si>
  <si>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</si>
  <si>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</si>
  <si>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</si>
  <si>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</si>
  <si>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</si>
  <si>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</si>
  <si>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</si>
  <si>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</si>
  <si>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</si>
  <si>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</si>
  <si>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</si>
  <si>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</si>
  <si>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</si>
  <si>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</si>
  <si>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</si>
  <si>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</si>
  <si>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</si>
  <si>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</si>
  <si>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</si>
  <si>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</si>
  <si>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</si>
  <si>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</si>
  <si>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</si>
  <si>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</si>
  <si>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</si>
  <si>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</si>
  <si>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</si>
  <si>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</si>
  <si>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</si>
  <si>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</si>
  <si>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</si>
  <si>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</si>
  <si>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</si>
  <si>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</si>
  <si>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</si>
  <si>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</si>
  <si>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</si>
  <si>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</si>
  <si>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</si>
  <si>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</si>
  <si>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</si>
  <si>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</si>
  <si>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</si>
  <si>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</si>
  <si>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</si>
  <si>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</si>
  <si>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</si>
  <si>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</si>
  <si>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</si>
  <si>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</si>
  <si>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</si>
  <si>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</si>
  <si>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</si>
  <si>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</si>
  <si>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</si>
  <si>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</si>
  <si>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</si>
  <si>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</si>
  <si>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</si>
  <si>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</si>
  <si>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</si>
  <si>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</si>
  <si>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</si>
  <si>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</si>
  <si>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</si>
  <si>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</si>
  <si>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</si>
  <si>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</si>
  <si>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</si>
  <si>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</si>
  <si>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</si>
  <si>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</si>
  <si>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</si>
  <si>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</si>
  <si>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</si>
  <si>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</si>
  <si>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</si>
  <si>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</si>
  <si>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</si>
  <si>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</si>
  <si>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</si>
  <si>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</si>
  <si>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</si>
  <si>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</si>
  <si>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</si>
  <si>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</si>
  <si>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</si>
  <si>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</si>
  <si>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</si>
  <si>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</si>
  <si>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</si>
  <si>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</si>
  <si>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</si>
  <si>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</si>
  <si>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</si>
  <si>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</si>
  <si>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</si>
  <si>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</si>
  <si>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</si>
  <si>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</si>
  <si>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</si>
  <si>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</si>
  <si>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</si>
  <si>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</si>
  <si>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</si>
  <si>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</si>
  <si>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</si>
  <si>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</si>
  <si>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</si>
  <si>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</si>
  <si>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</si>
  <si>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</si>
  <si>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</si>
  <si>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</si>
  <si>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</si>
  <si>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</si>
  <si>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</si>
  <si>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</si>
  <si>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</si>
  <si>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</si>
  <si>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</si>
  <si>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</si>
  <si>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</si>
  <si>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</si>
  <si>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</si>
  <si>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</si>
  <si>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</si>
  <si>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</si>
  <si>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</si>
  <si>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</si>
  <si>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</si>
  <si>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</si>
  <si>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</si>
  <si>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</si>
  <si>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</si>
  <si>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</si>
  <si>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</si>
  <si>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</si>
  <si>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</si>
  <si>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</si>
  <si>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</si>
  <si>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</si>
  <si>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</si>
  <si>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</si>
  <si>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</si>
  <si>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</si>
  <si>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</si>
  <si>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</si>
  <si>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</si>
  <si>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</si>
  <si>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</si>
  <si>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</si>
  <si>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</si>
  <si>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</si>
  <si>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</si>
  <si>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</si>
  <si>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</si>
  <si>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</si>
  <si>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</si>
  <si>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</si>
  <si>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</si>
  <si>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</si>
  <si>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</si>
  <si>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</si>
  <si>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</si>
  <si>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</si>
  <si>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</si>
  <si>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</si>
  <si>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</si>
  <si>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</si>
  <si>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</si>
  <si>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</si>
  <si>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</si>
  <si>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</si>
  <si>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</si>
  <si>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</si>
  <si>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</si>
  <si>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</si>
  <si>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</si>
  <si>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</si>
  <si>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</si>
  <si>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</si>
  <si>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</si>
  <si>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</si>
  <si>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</si>
  <si>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</si>
  <si>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</si>
  <si>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</si>
  <si>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</si>
  <si>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</si>
  <si>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</si>
  <si>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</si>
  <si>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</si>
  <si>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</si>
  <si>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</si>
  <si>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</si>
  <si>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</si>
  <si>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</si>
  <si>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</si>
  <si>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</si>
  <si>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</si>
  <si>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</si>
  <si>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</si>
  <si>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</si>
  <si>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</si>
  <si>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</si>
  <si>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</si>
  <si>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</si>
  <si>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</si>
  <si>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</si>
  <si>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</si>
  <si>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</si>
  <si>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</si>
  <si>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</si>
  <si>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</si>
  <si>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</si>
  <si>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</si>
  <si>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</si>
  <si>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</si>
  <si>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</si>
  <si>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</si>
  <si>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</si>
  <si>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</si>
  <si>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</si>
  <si>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</si>
  <si>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</si>
  <si>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</si>
  <si>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</si>
  <si>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</si>
  <si>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</si>
  <si>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</si>
  <si>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</si>
  <si>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</si>
  <si>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</si>
  <si>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</si>
  <si>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</si>
  <si>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</si>
  <si>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</si>
  <si>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</si>
  <si>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</si>
  <si>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</si>
  <si>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</si>
  <si>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</si>
  <si>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</si>
  <si>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</si>
  <si>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</si>
  <si>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</si>
  <si>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</si>
  <si>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</si>
  <si>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</si>
  <si>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</si>
  <si>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</si>
  <si>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</si>
  <si>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</si>
  <si>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</si>
  <si>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</si>
  <si>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</si>
  <si>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</si>
  <si>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</si>
  <si>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</si>
  <si>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</si>
  <si>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</si>
  <si>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</si>
  <si>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</si>
  <si>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</si>
  <si>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</si>
  <si>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</si>
  <si>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</si>
  <si>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</si>
  <si>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</si>
  <si>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</si>
  <si>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</si>
  <si>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</si>
  <si>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</si>
  <si>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</si>
  <si>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</si>
  <si>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</si>
  <si>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</si>
  <si>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</si>
  <si>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</si>
  <si>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</si>
  <si>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</si>
  <si>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</si>
  <si>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</si>
  <si>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</si>
  <si>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</si>
  <si>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</si>
  <si>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</si>
  <si>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</si>
  <si>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</si>
  <si>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</si>
  <si>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</si>
  <si>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</si>
  <si>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</si>
  <si>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</si>
  <si>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</si>
  <si>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</si>
  <si>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</si>
  <si>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</si>
  <si>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</si>
  <si>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</si>
  <si>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</si>
  <si>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</si>
  <si>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</si>
  <si>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</si>
  <si>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</si>
  <si>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</si>
  <si>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</si>
  <si>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</si>
  <si>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</si>
  <si>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</si>
  <si>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</si>
  <si>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</si>
  <si>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</si>
  <si>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</si>
  <si>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</si>
  <si>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</si>
  <si>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</si>
  <si>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</si>
  <si>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</si>
  <si>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</si>
  <si>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</si>
  <si>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</si>
  <si>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</si>
  <si>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</si>
  <si>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</si>
  <si>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</si>
  <si>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</si>
  <si>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</si>
  <si>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</si>
  <si>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</si>
  <si>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</si>
  <si>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</si>
  <si>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</si>
  <si>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</si>
  <si>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</si>
  <si>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</si>
  <si>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</si>
  <si>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</si>
  <si>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</si>
  <si>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</si>
  <si>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</si>
  <si>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</si>
  <si>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</si>
  <si>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</si>
  <si>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</si>
  <si>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</si>
  <si>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</si>
  <si>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</si>
  <si>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</si>
  <si>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</si>
  <si>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</si>
  <si>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</si>
  <si>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</si>
  <si>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</si>
  <si>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</si>
  <si>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</si>
  <si>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</si>
  <si>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</si>
  <si>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</si>
  <si>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</si>
  <si>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</si>
  <si>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</si>
  <si>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</si>
  <si>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</si>
  <si>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</si>
  <si>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</si>
  <si>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</si>
  <si>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</si>
  <si>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</si>
  <si>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</si>
  <si>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</si>
  <si>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</si>
  <si>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</si>
  <si>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</si>
  <si>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</si>
  <si>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</si>
  <si>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</si>
  <si>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</si>
  <si>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</si>
  <si>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</si>
  <si>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</si>
  <si>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</si>
  <si>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</si>
  <si>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</si>
  <si>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</si>
  <si>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</si>
  <si>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</si>
  <si>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</si>
  <si>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</si>
  <si>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</si>
  <si>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</si>
  <si>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</si>
  <si>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</si>
  <si>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</si>
  <si>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</si>
  <si>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</si>
  <si>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</si>
  <si>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</si>
  <si>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</si>
  <si>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</si>
  <si>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</si>
  <si>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</si>
  <si>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</si>
  <si>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</si>
  <si>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</si>
  <si>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</si>
  <si>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</si>
  <si>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</si>
  <si>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</si>
  <si>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</si>
  <si>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</si>
  <si>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</si>
  <si>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</si>
  <si>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</si>
  <si>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</si>
  <si>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</si>
  <si>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</si>
  <si>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</si>
  <si>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</si>
  <si>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</si>
  <si>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</si>
  <si>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</si>
  <si>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</si>
  <si>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</si>
  <si>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</si>
  <si>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</si>
  <si>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</si>
  <si>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</si>
  <si>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</si>
  <si>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</si>
  <si>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</si>
  <si>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</si>
  <si>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</si>
  <si>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</si>
  <si>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</si>
  <si>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</si>
  <si>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</si>
  <si>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</si>
  <si>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</si>
  <si>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</si>
  <si>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</si>
  <si>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</si>
  <si>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</si>
  <si>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</si>
  <si>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</si>
  <si>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</si>
  <si>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</si>
  <si>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</si>
  <si>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</si>
  <si>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</si>
  <si>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</si>
  <si>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</si>
  <si>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</si>
  <si>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</si>
  <si>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</si>
  <si>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</si>
  <si>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</si>
  <si>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</si>
  <si>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</si>
  <si>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</si>
  <si>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</si>
  <si>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</si>
  <si>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</si>
  <si>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</si>
  <si>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</si>
  <si>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</si>
  <si>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</si>
  <si>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</si>
  <si>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</si>
  <si>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</si>
  <si>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</si>
  <si>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</si>
  <si>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</si>
  <si>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</si>
  <si>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</si>
  <si>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</si>
  <si>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</si>
  <si>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</si>
  <si>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</si>
  <si>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</si>
  <si>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</si>
  <si>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</si>
  <si>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</si>
  <si>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</si>
  <si>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</si>
  <si>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</si>
  <si>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</si>
  <si>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</si>
  <si>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</si>
  <si>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</si>
  <si>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</si>
  <si>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</si>
  <si>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</si>
  <si>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</si>
  <si>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</si>
  <si>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</si>
  <si>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</si>
  <si>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</si>
  <si>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</si>
  <si>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</si>
  <si>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</si>
  <si>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</si>
  <si>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</si>
  <si>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</si>
  <si>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</si>
  <si>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</si>
  <si>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</si>
  <si>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</si>
  <si>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</si>
  <si>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</si>
  <si>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</si>
  <si>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</si>
  <si>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</si>
  <si>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</si>
  <si>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</si>
  <si>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</si>
  <si>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</si>
  <si>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</si>
  <si>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</si>
  <si>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</si>
  <si>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</si>
  <si>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</si>
  <si>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</si>
  <si>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</si>
  <si>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</si>
  <si>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</si>
  <si>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</si>
  <si>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</si>
  <si>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</si>
  <si>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</si>
  <si>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</si>
  <si>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</si>
  <si>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</si>
  <si>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</si>
  <si>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</si>
  <si>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</si>
  <si>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</si>
  <si>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</si>
  <si>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</si>
  <si>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</si>
  <si>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</si>
  <si>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</si>
  <si>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</si>
  <si>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</si>
  <si>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</si>
  <si>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</si>
  <si>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</si>
  <si>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</si>
  <si>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</si>
  <si>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</si>
  <si>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</si>
  <si>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</si>
  <si>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</si>
  <si>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</si>
  <si>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</si>
  <si>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</si>
  <si>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</si>
  <si>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</si>
  <si>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</si>
  <si>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</si>
  <si>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</si>
  <si>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</si>
  <si>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</si>
  <si>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</si>
  <si>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</si>
  <si>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</si>
  <si>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</si>
  <si>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</si>
  <si>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</si>
  <si>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</si>
  <si>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</si>
  <si>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</si>
  <si>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</si>
  <si>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</si>
  <si>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</si>
  <si>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</si>
  <si>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</si>
  <si>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</si>
  <si>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</si>
  <si>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</si>
  <si>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</si>
  <si>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</si>
  <si>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</si>
  <si>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</si>
  <si>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</si>
  <si>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</si>
  <si>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</si>
  <si>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</si>
  <si>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</si>
  <si>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</si>
  <si>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</si>
  <si>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</si>
  <si>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</si>
  <si>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</si>
  <si>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</si>
  <si>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</si>
  <si>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</si>
  <si>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</si>
  <si>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</si>
  <si>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</si>
  <si>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</si>
  <si>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</si>
  <si>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</si>
  <si>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</si>
  <si>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</si>
  <si>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</si>
  <si>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</si>
  <si>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</si>
  <si>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</si>
  <si>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</si>
  <si>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</si>
  <si>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</si>
  <si>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</si>
  <si>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</si>
  <si>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</si>
  <si>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</si>
  <si>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</si>
  <si>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</si>
  <si>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</si>
  <si>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</si>
  <si>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</si>
  <si>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</si>
  <si>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</si>
  <si>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</si>
  <si>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</si>
  <si>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</si>
  <si>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</si>
  <si>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</si>
  <si>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</si>
  <si>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</si>
  <si>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</si>
  <si>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</si>
  <si>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</si>
  <si>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</si>
  <si>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</si>
  <si>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</si>
  <si>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</si>
  <si>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</si>
  <si>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</si>
  <si>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</si>
  <si>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</si>
  <si>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</si>
  <si>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</si>
  <si>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</si>
  <si>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</si>
  <si>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</si>
  <si>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</si>
  <si>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</si>
  <si>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</si>
  <si>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</si>
  <si>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</si>
  <si>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</si>
  <si>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</si>
  <si>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</si>
  <si>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</si>
  <si>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</si>
  <si>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</si>
  <si>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</si>
  <si>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</si>
  <si>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</si>
  <si>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</si>
  <si>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</si>
  <si>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</si>
  <si>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</si>
  <si>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</si>
  <si>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</si>
  <si>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</si>
  <si>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</si>
  <si>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</si>
  <si>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</si>
  <si>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</si>
  <si>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</si>
  <si>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</si>
  <si>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</si>
  <si>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</si>
  <si>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</si>
  <si>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</si>
  <si>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</si>
  <si>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</si>
  <si>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</si>
  <si>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</si>
  <si>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</si>
  <si>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</si>
  <si>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</si>
  <si>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</si>
  <si>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</si>
  <si>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</si>
  <si>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</si>
  <si>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</si>
  <si>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</si>
  <si>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</si>
  <si>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</si>
  <si>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</si>
  <si>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</si>
  <si>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</si>
  <si>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</si>
  <si>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</si>
  <si>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</si>
  <si>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</si>
  <si>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</si>
  <si>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</si>
  <si>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</si>
  <si>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</si>
  <si>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</si>
  <si>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</si>
  <si>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</si>
  <si>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</si>
  <si>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</si>
  <si>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</si>
  <si>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</si>
  <si>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</si>
  <si>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</si>
  <si>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</si>
  <si>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</si>
  <si>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</si>
  <si>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</si>
  <si>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</si>
  <si>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</si>
  <si>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</si>
  <si>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</si>
  <si>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</si>
  <si>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</si>
  <si>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</si>
  <si>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</si>
  <si>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</si>
  <si>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</si>
  <si>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</si>
  <si>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</si>
  <si>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</si>
  <si>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</si>
  <si>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</si>
  <si>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</si>
  <si>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</si>
  <si>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</si>
  <si>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</si>
  <si>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</si>
  <si>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</si>
  <si>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</si>
  <si>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</si>
  <si>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</si>
  <si>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</si>
  <si>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</si>
  <si>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</si>
  <si>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</si>
  <si>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</si>
  <si>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</si>
  <si>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</si>
  <si>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</si>
  <si>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</si>
  <si>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</si>
  <si>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</si>
  <si>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</si>
  <si>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</si>
  <si>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</si>
  <si>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</si>
  <si>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</si>
  <si>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</si>
  <si>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</si>
  <si>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</si>
  <si>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</si>
  <si>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</si>
  <si>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</si>
  <si>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</si>
  <si>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</si>
  <si>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</si>
  <si>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</si>
  <si>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</si>
  <si>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</si>
  <si>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</si>
  <si>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</si>
  <si>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</si>
  <si>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</si>
  <si>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</si>
  <si>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</si>
  <si>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</si>
  <si>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</si>
  <si>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</si>
  <si>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</si>
  <si>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</si>
  <si>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</si>
  <si>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</si>
  <si>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</si>
  <si>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</si>
  <si>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</si>
  <si>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</si>
  <si>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</si>
  <si>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</si>
  <si>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</si>
  <si>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</si>
  <si>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</si>
  <si>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</si>
  <si>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</si>
  <si>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</si>
  <si>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</si>
  <si>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</si>
  <si>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</si>
  <si>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</si>
  <si>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</si>
  <si>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</si>
  <si>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</si>
  <si>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</si>
  <si>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</si>
  <si>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</si>
  <si>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</si>
  <si>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</si>
  <si>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</si>
  <si>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</si>
  <si>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</si>
  <si>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</si>
  <si>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</si>
  <si>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</si>
  <si>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</si>
  <si>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</si>
  <si>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</si>
  <si>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</si>
  <si>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</si>
  <si>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</si>
  <si>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</si>
  <si>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</si>
  <si>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</si>
  <si>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</si>
  <si>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</si>
  <si>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</si>
  <si>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</si>
  <si>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</si>
  <si>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</si>
  <si>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</si>
  <si>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</si>
  <si>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</si>
  <si>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</si>
  <si>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</si>
  <si>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</si>
  <si>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</si>
  <si>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</si>
  <si>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</si>
  <si>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</si>
  <si>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</si>
  <si>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</si>
  <si>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</si>
  <si>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</si>
  <si>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</si>
  <si>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</si>
  <si>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</si>
  <si>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</si>
  <si>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</si>
  <si>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</si>
  <si>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</si>
  <si>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</si>
  <si>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</si>
  <si>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</si>
  <si>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</si>
  <si>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</si>
  <si>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</si>
  <si>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</si>
  <si>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</si>
  <si>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</si>
  <si>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</si>
  <si>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</si>
  <si>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</si>
  <si>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</si>
  <si>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</si>
  <si>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</si>
  <si>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</si>
  <si>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</si>
  <si>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</si>
  <si>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</si>
  <si>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</si>
  <si>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</si>
  <si>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</si>
  <si>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</si>
  <si>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</si>
  <si>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</si>
  <si>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</si>
  <si>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</si>
  <si>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</si>
  <si>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</si>
  <si>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</si>
  <si>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</si>
  <si>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</si>
  <si>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</si>
  <si>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</si>
  <si>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</si>
  <si>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</si>
  <si>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</si>
  <si>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</si>
  <si>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</si>
  <si>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</si>
  <si>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</si>
  <si>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</si>
  <si>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</si>
  <si>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</si>
  <si>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</si>
  <si>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</si>
  <si>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</si>
  <si>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</si>
  <si>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</si>
  <si>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</si>
  <si>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</si>
  <si>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</si>
  <si>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</si>
  <si>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</si>
  <si>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</si>
  <si>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</si>
  <si>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</si>
  <si>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</si>
  <si>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</si>
  <si>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</si>
  <si>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</si>
  <si>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</si>
  <si>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</si>
  <si>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</si>
  <si>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</si>
  <si>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</si>
  <si>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</si>
  <si>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</si>
  <si>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</si>
  <si>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</si>
  <si>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</si>
  <si>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</si>
  <si>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</si>
  <si>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</si>
  <si>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</si>
  <si>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</si>
  <si>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</si>
  <si>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</si>
  <si>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</si>
  <si>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</si>
  <si>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</si>
  <si>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</si>
  <si>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</si>
  <si>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</si>
  <si>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</si>
  <si>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</si>
  <si>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</si>
  <si>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</si>
  <si>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</si>
  <si>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</si>
  <si>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</si>
  <si>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</si>
  <si>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</si>
  <si>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</si>
  <si>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</si>
  <si>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</si>
  <si>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</si>
  <si>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</si>
  <si>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</si>
  <si>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</si>
  <si>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</si>
  <si>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</si>
  <si>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</si>
  <si>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</si>
  <si>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</si>
  <si>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</si>
  <si>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</si>
  <si>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</si>
  <si>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</si>
  <si>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</si>
  <si>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</si>
  <si>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</si>
  <si>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</si>
  <si>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</si>
  <si>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</si>
  <si>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</si>
  <si>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</si>
  <si>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</si>
  <si>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</si>
  <si>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</si>
  <si>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</si>
  <si>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</si>
  <si>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</si>
  <si>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</si>
  <si>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</si>
  <si>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</si>
  <si>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</si>
  <si>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</si>
  <si>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</si>
  <si>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</si>
  <si>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</si>
  <si>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</si>
  <si>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</si>
  <si>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</si>
  <si>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</si>
  <si>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</si>
  <si>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</si>
  <si>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</si>
  <si>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</si>
  <si>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</si>
  <si>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</si>
  <si>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</si>
  <si>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</si>
  <si>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</si>
  <si>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</si>
  <si>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</si>
  <si>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</si>
  <si>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</si>
  <si>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</si>
  <si>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</si>
  <si>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</si>
  <si>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</si>
  <si>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</si>
  <si>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</si>
  <si>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</si>
  <si>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</si>
  <si>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</si>
  <si>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</si>
  <si>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</si>
  <si>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</si>
  <si>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</si>
  <si>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</si>
  <si>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</si>
  <si>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</si>
  <si>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</si>
  <si>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</si>
  <si>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</si>
  <si>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</si>
  <si>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</si>
  <si>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</si>
  <si>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</si>
  <si>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</si>
  <si>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</si>
  <si>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</si>
  <si>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</si>
  <si>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</si>
  <si>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</si>
  <si>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</si>
  <si>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</si>
  <si>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</si>
  <si>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</si>
  <si>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</si>
  <si>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</si>
  <si>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</si>
  <si>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</si>
  <si>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</si>
  <si>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</si>
  <si>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</si>
  <si>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</si>
  <si>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</si>
  <si>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</si>
  <si>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</si>
  <si>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</si>
  <si>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</si>
  <si>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</si>
  <si>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</si>
  <si>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</si>
  <si>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</si>
  <si>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</si>
  <si>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</si>
  <si>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</si>
  <si>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</si>
  <si>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</si>
  <si>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</si>
  <si>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</si>
  <si>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</si>
  <si>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</si>
  <si>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</si>
  <si>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</si>
  <si>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</si>
  <si>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</si>
  <si>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</si>
  <si>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</si>
  <si>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</si>
  <si>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</si>
  <si>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</si>
  <si>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</si>
  <si>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</si>
  <si>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</si>
  <si>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</si>
  <si>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</si>
  <si>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</si>
  <si>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</si>
  <si>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</si>
  <si>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</si>
  <si>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</si>
  <si>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</si>
  <si>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</si>
  <si>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</si>
  <si>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</si>
  <si>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</si>
  <si>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</si>
  <si>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</si>
  <si>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</si>
  <si>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</si>
  <si>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</si>
  <si>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</si>
  <si>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</si>
  <si>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</si>
  <si>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</si>
  <si>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</si>
  <si>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</si>
  <si>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</si>
  <si>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</si>
  <si>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</si>
  <si>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</si>
  <si>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</si>
  <si>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</si>
  <si>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</si>
  <si>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</si>
  <si>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</si>
  <si>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</si>
  <si>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</si>
  <si>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</si>
  <si>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</si>
  <si>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</si>
  <si>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</si>
  <si>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</si>
  <si>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</si>
  <si>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</si>
  <si>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</si>
  <si>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</si>
  <si>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</si>
  <si>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</si>
  <si>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</si>
  <si>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</si>
  <si>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</si>
  <si>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</si>
  <si>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</si>
  <si>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</si>
  <si>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</si>
  <si>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</si>
  <si>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</si>
  <si>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</si>
  <si>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</si>
  <si>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</si>
  <si>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</si>
  <si>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</si>
  <si>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</si>
  <si>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</si>
  <si>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</si>
  <si>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</si>
  <si>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</si>
  <si>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</si>
  <si>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</si>
  <si>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</si>
  <si>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</si>
  <si>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</si>
  <si>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</si>
  <si>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</si>
  <si>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</si>
  <si>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</si>
  <si>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</si>
  <si>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</si>
  <si>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</si>
  <si>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</si>
  <si>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</si>
  <si>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</si>
  <si>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</si>
  <si>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</si>
  <si>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</si>
  <si>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</si>
  <si>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</si>
  <si>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</si>
  <si>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</si>
  <si>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</si>
  <si>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</si>
  <si>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</si>
  <si>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</si>
  <si>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</si>
  <si>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</si>
  <si>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</si>
  <si>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</si>
  <si>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</si>
  <si>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</si>
  <si>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</si>
  <si>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</si>
  <si>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</si>
  <si>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</si>
  <si>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</si>
  <si>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</si>
  <si>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</si>
  <si>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</si>
  <si>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</si>
  <si>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</si>
  <si>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</si>
  <si>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</si>
  <si>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</si>
  <si>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</si>
  <si>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</si>
  <si>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</si>
  <si>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</si>
  <si>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</si>
  <si>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</si>
  <si>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</si>
  <si>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</si>
  <si>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</si>
  <si>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</si>
  <si>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</si>
  <si>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</si>
  <si>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</si>
  <si>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</si>
  <si>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</si>
  <si>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</si>
  <si>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</si>
  <si>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</si>
  <si>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</si>
  <si>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</si>
  <si>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</si>
  <si>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</si>
  <si>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</si>
  <si>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</si>
  <si>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</si>
  <si>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</si>
  <si>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</si>
  <si>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</si>
  <si>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</si>
  <si>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</si>
  <si>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</si>
  <si>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</si>
  <si>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</si>
  <si>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</si>
  <si>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</si>
  <si>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</si>
  <si>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</si>
  <si>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</si>
  <si>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</si>
  <si>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</si>
  <si>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</si>
  <si>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</si>
  <si>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</si>
  <si>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</si>
  <si>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</si>
  <si>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</si>
  <si>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</si>
  <si>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</si>
  <si>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</si>
  <si>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</si>
  <si>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</si>
  <si>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</si>
  <si>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</si>
  <si>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</si>
  <si>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</si>
  <si>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</si>
  <si>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</si>
  <si>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</si>
  <si>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</si>
  <si>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</si>
  <si>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</si>
  <si>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</si>
  <si>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</si>
  <si>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</si>
  <si>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</si>
  <si>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</si>
  <si>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</si>
  <si>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</si>
  <si>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</si>
  <si>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</si>
  <si>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</si>
  <si>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</si>
  <si>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</si>
  <si>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</si>
  <si>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</si>
  <si>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</si>
  <si>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</si>
  <si>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</si>
  <si>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</si>
  <si>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</si>
  <si>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</si>
  <si>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</si>
  <si>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</si>
  <si>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</si>
  <si>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</si>
  <si>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</si>
  <si>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</si>
  <si>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</si>
  <si>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</si>
  <si>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</si>
  <si>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</si>
  <si>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</si>
  <si>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</si>
  <si>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</si>
  <si>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</si>
  <si>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</si>
  <si>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</si>
  <si>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</si>
  <si>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</si>
  <si>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</si>
  <si>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</si>
  <si>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</si>
  <si>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</si>
  <si>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</si>
  <si>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</si>
  <si>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</si>
  <si>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</si>
  <si>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</si>
  <si>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</si>
  <si>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</si>
  <si>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</si>
  <si>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</si>
  <si>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</si>
  <si>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</si>
  <si>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</si>
  <si>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</si>
  <si>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</si>
  <si>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</si>
  <si>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</si>
  <si>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</si>
  <si>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</si>
  <si>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</si>
  <si>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</si>
  <si>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</si>
  <si>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</si>
  <si>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</si>
  <si>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</si>
  <si>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</si>
  <si>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</si>
  <si>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</si>
  <si>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</si>
  <si>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</si>
  <si>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</si>
  <si>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</si>
  <si>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</si>
  <si>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</si>
  <si>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</si>
  <si>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</si>
  <si>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</si>
  <si>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</si>
  <si>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</si>
  <si>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</si>
  <si>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</si>
  <si>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</si>
  <si>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</si>
  <si>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</si>
  <si>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</si>
  <si>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</si>
  <si>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</si>
  <si>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</si>
  <si>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</si>
  <si>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</si>
  <si>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</si>
  <si>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</si>
  <si>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</si>
  <si>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</si>
  <si>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</si>
  <si>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</si>
  <si>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</si>
  <si>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</si>
  <si>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</si>
  <si>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</si>
  <si>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</si>
  <si>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</si>
  <si>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</si>
  <si>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</si>
  <si>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</si>
  <si>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</si>
  <si>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</si>
  <si>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</si>
  <si>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</si>
  <si>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</si>
  <si>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</si>
  <si>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</si>
  <si>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</si>
  <si>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</si>
  <si>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</si>
  <si>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</si>
  <si>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</si>
  <si>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</si>
  <si>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</si>
  <si>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</si>
  <si>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</si>
  <si>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</si>
  <si>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</si>
  <si>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</si>
  <si>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</si>
  <si>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</si>
  <si>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</si>
  <si>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</si>
  <si>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</si>
  <si>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</si>
  <si>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</si>
  <si>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</si>
  <si>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</si>
  <si>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</si>
  <si>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</si>
  <si>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</si>
  <si>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</si>
  <si>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</si>
  <si>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</si>
  <si>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</si>
  <si>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</si>
  <si>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</si>
  <si>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</si>
  <si>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</si>
  <si>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</si>
  <si>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</si>
  <si>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</si>
  <si>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</si>
  <si>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</si>
  <si>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</si>
  <si>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</si>
  <si>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</si>
  <si>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</si>
  <si>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</si>
  <si>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</si>
  <si>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</si>
  <si>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</si>
  <si>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</si>
  <si>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</si>
  <si>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</si>
  <si>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</si>
  <si>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</si>
  <si>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</si>
  <si>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</si>
  <si>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</si>
  <si>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</si>
  <si>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</si>
  <si>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</si>
  <si>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</si>
  <si>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</si>
  <si>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</si>
  <si>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</si>
  <si>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</si>
  <si>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</si>
  <si>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</si>
  <si>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</si>
  <si>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</si>
  <si>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</si>
  <si>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</si>
  <si>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</si>
  <si>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</si>
  <si>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</si>
  <si>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</si>
  <si>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</si>
  <si>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</si>
  <si>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</si>
  <si>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</si>
  <si>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</si>
  <si>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</si>
  <si>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</si>
  <si>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</si>
  <si>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</si>
  <si>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</si>
  <si>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</si>
  <si>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</si>
  <si>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</si>
  <si>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</si>
  <si>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</si>
  <si>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</si>
  <si>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</si>
  <si>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</si>
  <si>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</si>
  <si>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</si>
  <si>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</si>
  <si>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</si>
  <si>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</si>
  <si>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</si>
  <si>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</si>
  <si>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</si>
  <si>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</si>
  <si>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</si>
  <si>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</si>
  <si>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</si>
  <si>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</si>
  <si>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</si>
  <si>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</si>
  <si>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</si>
  <si>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</si>
  <si>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</si>
  <si>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</si>
  <si>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</si>
  <si>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</si>
  <si>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</si>
  <si>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</si>
  <si>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</si>
  <si>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</si>
  <si>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</si>
  <si>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</si>
  <si>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</si>
  <si>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</si>
  <si>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</si>
  <si>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</si>
  <si>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</si>
  <si>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</si>
  <si>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</si>
  <si>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</si>
  <si>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</si>
  <si>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</si>
  <si>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</si>
  <si>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</si>
  <si>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</si>
  <si>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</si>
  <si>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</si>
  <si>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</si>
  <si>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</si>
  <si>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</si>
  <si>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</si>
  <si>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</si>
  <si>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</si>
  <si>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</si>
  <si>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</si>
  <si>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</si>
  <si>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</si>
  <si>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</si>
  <si>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</si>
  <si>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</si>
  <si>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</si>
  <si>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</si>
  <si>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</si>
  <si>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</si>
  <si>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</si>
  <si>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</si>
  <si>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</si>
  <si>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</si>
  <si>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</si>
  <si>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</si>
  <si>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</si>
  <si>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</si>
  <si>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</si>
  <si>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</si>
  <si>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</si>
  <si>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</si>
  <si>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</si>
  <si>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</si>
  <si>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</si>
  <si>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</si>
  <si>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</si>
  <si>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</si>
  <si>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</si>
  <si>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</si>
  <si>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</si>
  <si>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</si>
  <si>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</si>
  <si>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</si>
  <si>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</si>
  <si>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</si>
  <si>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</si>
  <si>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</si>
  <si>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</si>
  <si>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</si>
  <si>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</si>
  <si>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</si>
  <si>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</si>
  <si>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</si>
  <si>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</si>
  <si>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</si>
  <si>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</si>
  <si>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</si>
  <si>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</si>
  <si>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</si>
  <si>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</si>
  <si>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</si>
  <si>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</si>
  <si>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</si>
  <si>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</si>
  <si>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</si>
  <si>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</si>
  <si>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</si>
  <si>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</si>
  <si>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</si>
  <si>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</si>
  <si>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</si>
  <si>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</si>
  <si>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</si>
  <si>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</si>
  <si>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</si>
  <si>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</si>
  <si>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</si>
  <si>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</si>
  <si>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</si>
  <si>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</si>
  <si>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</si>
  <si>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</si>
  <si>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</si>
  <si>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</si>
  <si>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</si>
  <si>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</si>
  <si>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</si>
  <si>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</si>
  <si>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</si>
  <si>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</si>
  <si>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</si>
  <si>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</si>
  <si>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</si>
  <si>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</si>
  <si>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</si>
  <si>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</si>
  <si>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</si>
  <si>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</si>
  <si>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</si>
  <si>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</si>
  <si>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</si>
  <si>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</si>
  <si>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</si>
  <si>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</si>
  <si>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</si>
  <si>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</si>
  <si>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</si>
  <si>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</si>
  <si>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</si>
  <si>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</si>
  <si>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</si>
  <si>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</si>
  <si>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</si>
  <si>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</si>
  <si>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</si>
  <si>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</si>
  <si>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</si>
  <si>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</si>
  <si>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</si>
  <si>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</si>
  <si>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</si>
  <si>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</si>
  <si>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</si>
  <si>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</si>
  <si>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</si>
  <si>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</si>
  <si>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</si>
  <si>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</si>
  <si>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</si>
  <si>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</si>
  <si>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</si>
  <si>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</si>
  <si>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</si>
  <si>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</si>
  <si>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</si>
  <si>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</si>
  <si>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</si>
  <si>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</si>
  <si>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</si>
  <si>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</si>
  <si>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</si>
  <si>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</si>
  <si>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</si>
  <si>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</si>
  <si>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</si>
  <si>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</si>
  <si>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</si>
  <si>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</si>
  <si>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</si>
  <si>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</si>
  <si>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</si>
  <si>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</si>
  <si>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</si>
  <si>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</si>
  <si>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</si>
  <si>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</si>
  <si>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</si>
  <si>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</si>
  <si>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</si>
  <si>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</si>
  <si>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</si>
  <si>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</si>
  <si>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</si>
  <si>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</si>
  <si>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</si>
  <si>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</si>
  <si>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</si>
  <si>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</si>
  <si>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</si>
  <si>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</si>
  <si>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</si>
  <si>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</si>
  <si>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</si>
  <si>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</si>
  <si>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</si>
  <si>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</si>
  <si>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</si>
  <si>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</si>
  <si>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</si>
  <si>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</si>
  <si>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</si>
  <si>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</si>
  <si>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</si>
  <si>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</si>
  <si>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</si>
  <si>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</si>
  <si>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</si>
  <si>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</si>
  <si>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</si>
  <si>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</si>
  <si>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</si>
  <si>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</si>
  <si>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</si>
  <si>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</si>
  <si>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</si>
  <si>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</si>
  <si>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</si>
  <si>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</si>
  <si>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</si>
  <si>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</si>
  <si>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</si>
  <si>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</si>
  <si>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</si>
  <si>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</si>
  <si>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</si>
  <si>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</si>
  <si>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</si>
  <si>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</si>
  <si>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</si>
  <si>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</si>
  <si>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</si>
  <si>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</si>
  <si>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</si>
  <si>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</si>
  <si>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</si>
  <si>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</si>
  <si>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</si>
  <si>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</si>
  <si>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</si>
  <si>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</si>
  <si>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</si>
  <si>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</si>
  <si>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</si>
  <si>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</si>
  <si>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</si>
  <si>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</si>
  <si>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</si>
  <si>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</si>
  <si>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</si>
  <si>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</si>
  <si>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</si>
  <si>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</si>
  <si>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</si>
  <si>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</si>
  <si>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</si>
  <si>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</si>
  <si>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</si>
  <si>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</si>
  <si>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</si>
  <si>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</si>
  <si>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</si>
  <si>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</si>
  <si>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</si>
  <si>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</si>
  <si>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</si>
  <si>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</si>
  <si>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</si>
  <si>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</si>
  <si>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</si>
  <si>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</si>
  <si>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</si>
  <si>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</si>
  <si>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</si>
  <si>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</si>
  <si>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</si>
  <si>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</si>
  <si>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</si>
  <si>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</si>
  <si>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</si>
  <si>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</si>
  <si>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</si>
  <si>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</si>
  <si>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</si>
  <si>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</si>
  <si>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</si>
  <si>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</si>
  <si>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</si>
  <si>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</si>
  <si>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</si>
  <si>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</si>
  <si>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</si>
  <si>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</si>
  <si>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</si>
  <si>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</si>
  <si>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</si>
  <si>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</si>
  <si>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</si>
  <si>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</si>
  <si>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</si>
  <si>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</si>
  <si>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</si>
  <si>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</si>
  <si>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</si>
  <si>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</si>
  <si>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</si>
  <si>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</si>
  <si>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</si>
  <si>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</si>
  <si>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</si>
  <si>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</si>
  <si>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</si>
  <si>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</si>
  <si>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</si>
  <si>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</si>
  <si>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</si>
  <si>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</si>
  <si>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</si>
  <si>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</si>
  <si>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</si>
  <si>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</si>
  <si>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</si>
  <si>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</si>
  <si>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</si>
  <si>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</si>
  <si>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</si>
  <si>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</si>
  <si>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</si>
  <si>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</si>
  <si>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</si>
  <si>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</si>
  <si>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</si>
  <si>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</si>
  <si>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</si>
  <si>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</si>
  <si>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</si>
  <si>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</si>
  <si>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</si>
  <si>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</si>
  <si>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</si>
  <si>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</si>
  <si>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</si>
  <si>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</si>
  <si>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</si>
  <si>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</si>
  <si>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</si>
  <si>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</si>
  <si>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</si>
  <si>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</si>
  <si>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</si>
  <si>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</si>
  <si>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</si>
  <si>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</si>
  <si>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</si>
  <si>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</si>
  <si>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</si>
  <si>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</si>
  <si>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</si>
  <si>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</si>
  <si>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</si>
  <si>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</si>
  <si>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</si>
  <si>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</si>
  <si>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</si>
  <si>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</si>
  <si>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</si>
  <si>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</si>
  <si>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</si>
  <si>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</si>
  <si>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</si>
  <si>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</si>
  <si>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</si>
  <si>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</si>
  <si>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</si>
  <si>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</si>
  <si>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</si>
  <si>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</si>
  <si>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</si>
  <si>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</si>
  <si>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</si>
  <si>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</si>
  <si>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</si>
  <si>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</si>
  <si>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</si>
  <si>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</si>
  <si>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</si>
  <si>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</si>
  <si>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</si>
  <si>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</si>
  <si>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</si>
  <si>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</si>
  <si>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</si>
  <si>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</si>
  <si>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</si>
  <si>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</si>
  <si>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</si>
  <si>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</si>
  <si>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</si>
  <si>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</si>
  <si>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</si>
  <si>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</si>
  <si>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</si>
  <si>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</si>
  <si>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</si>
  <si>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</si>
  <si>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</si>
  <si>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</si>
  <si>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</si>
  <si>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</si>
  <si>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</si>
  <si>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</si>
  <si>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</si>
  <si>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</si>
  <si>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</si>
  <si>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</si>
  <si>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</si>
  <si>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</si>
  <si>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</si>
  <si>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</si>
  <si>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</si>
  <si>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</si>
  <si>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</si>
  <si>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</si>
  <si>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</si>
  <si>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</si>
  <si>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</si>
  <si>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</si>
  <si>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</si>
  <si>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</si>
  <si>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</si>
  <si>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</si>
  <si>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</si>
  <si>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</si>
  <si>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</si>
  <si>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</si>
  <si>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</si>
  <si>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</si>
  <si>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</si>
  <si>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</si>
  <si>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</si>
  <si>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</si>
  <si>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</si>
  <si>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</si>
  <si>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</si>
  <si>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</si>
  <si>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</si>
  <si>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</si>
  <si>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</si>
  <si>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</si>
  <si>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</si>
  <si>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</si>
  <si>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</si>
  <si>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</si>
  <si>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</si>
  <si>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</si>
  <si>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</si>
  <si>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</si>
  <si>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</si>
  <si>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</si>
  <si>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</si>
  <si>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</si>
  <si>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</si>
  <si>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</si>
  <si>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</si>
  <si>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</si>
  <si>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</si>
  <si>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</si>
  <si>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</si>
  <si>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</si>
  <si>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</si>
  <si>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</si>
  <si>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</si>
  <si>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</si>
  <si>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</si>
  <si>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</si>
  <si>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</si>
  <si>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</si>
  <si>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</si>
  <si>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</si>
  <si>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</si>
  <si>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</si>
  <si>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</si>
  <si>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</si>
  <si>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</si>
  <si>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</si>
  <si>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</si>
  <si>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</si>
  <si>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</si>
  <si>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</si>
  <si>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</si>
  <si>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</si>
  <si>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</si>
  <si>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</si>
  <si>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</si>
  <si>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</si>
  <si>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</si>
  <si>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</si>
  <si>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</si>
  <si>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</si>
  <si>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</si>
  <si>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</si>
  <si>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</si>
  <si>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</si>
  <si>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</si>
  <si>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</si>
  <si>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</si>
  <si>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</si>
  <si>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</si>
  <si>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</si>
  <si>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</si>
  <si>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</si>
  <si>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</si>
  <si>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</si>
  <si>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</si>
  <si>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</si>
  <si>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</si>
  <si>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</si>
  <si>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</si>
  <si>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</si>
  <si>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</si>
  <si>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</si>
  <si>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</si>
  <si>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</si>
  <si>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</si>
  <si>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</si>
  <si>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</si>
  <si>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</si>
  <si>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</si>
  <si>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</si>
  <si>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</si>
  <si>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</si>
  <si>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</si>
  <si>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</si>
  <si>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</si>
  <si>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</si>
  <si>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</si>
  <si>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</si>
  <si>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</si>
  <si>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</si>
  <si>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</si>
  <si>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</si>
  <si>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</si>
  <si>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</si>
  <si>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</si>
  <si>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</si>
  <si>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</si>
  <si>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</si>
  <si>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</si>
  <si>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</si>
  <si>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</si>
  <si>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</si>
  <si>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</si>
  <si>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</si>
  <si>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</si>
  <si>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</si>
  <si>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</si>
  <si>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</si>
  <si>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</si>
  <si>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</si>
  <si>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</si>
  <si>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</si>
  <si>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</si>
  <si>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</si>
  <si>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</si>
  <si>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</si>
  <si>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</si>
  <si>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</si>
  <si>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</si>
  <si>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</si>
  <si>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</si>
  <si>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</si>
  <si>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</si>
  <si>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</si>
  <si>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</si>
  <si>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</si>
  <si>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</si>
  <si>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</si>
  <si>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</si>
  <si>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</si>
  <si>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</si>
  <si>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</si>
  <si>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</si>
  <si>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</si>
  <si>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</si>
  <si>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</si>
  <si>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</si>
  <si>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</si>
  <si>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</si>
  <si>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</si>
  <si>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</si>
  <si>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</si>
  <si>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</si>
  <si>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</si>
  <si>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</si>
  <si>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</si>
  <si>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</si>
  <si>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</si>
  <si>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</si>
  <si>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</si>
  <si>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</si>
  <si>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</si>
  <si>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</si>
  <si>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</si>
  <si>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</si>
  <si>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</si>
  <si>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</si>
  <si>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</si>
  <si>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</si>
  <si>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</si>
  <si>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</si>
  <si>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</si>
  <si>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</si>
  <si>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</si>
  <si>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</si>
  <si>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</si>
  <si>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</si>
  <si>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</si>
  <si>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</si>
  <si>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</si>
  <si>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</si>
  <si>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</si>
  <si>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</si>
  <si>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</si>
  <si>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</si>
  <si>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</si>
  <si>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</si>
  <si>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</si>
  <si>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</si>
  <si>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</si>
  <si>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</si>
  <si>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</si>
  <si>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</si>
  <si>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</si>
  <si>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</si>
  <si>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</si>
  <si>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</si>
  <si>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</si>
  <si>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</si>
  <si>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</si>
  <si>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</si>
  <si>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</si>
  <si>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</si>
  <si>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</si>
  <si>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</si>
  <si>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</si>
  <si>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</si>
  <si>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</si>
  <si>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</si>
  <si>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</si>
  <si>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</si>
  <si>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</si>
  <si>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</si>
  <si>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</si>
  <si>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</si>
  <si>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</si>
  <si>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</si>
  <si>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</si>
  <si>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</si>
  <si>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</si>
  <si>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</si>
  <si>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</si>
  <si>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</si>
  <si>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</si>
  <si>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</si>
  <si>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</si>
  <si>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</si>
  <si>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</si>
  <si>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</si>
  <si>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</si>
  <si>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</si>
  <si>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</si>
  <si>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</si>
  <si>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</si>
  <si>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</si>
  <si>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</si>
  <si>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</si>
  <si>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</si>
  <si>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</si>
  <si>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</si>
  <si>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</si>
  <si>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</si>
  <si>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</si>
  <si>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</si>
  <si>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</si>
  <si>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</si>
  <si>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</si>
  <si>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</si>
  <si>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</si>
  <si>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</si>
  <si>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</si>
  <si>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</si>
  <si>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</si>
  <si>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</si>
  <si>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</si>
  <si>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</si>
  <si>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</si>
  <si>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</si>
  <si>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</si>
  <si>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</si>
  <si>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</si>
  <si>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</si>
  <si>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</si>
  <si>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</si>
  <si>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</si>
  <si>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</si>
  <si>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</si>
  <si>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</si>
  <si>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</si>
  <si>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</si>
  <si>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</si>
  <si>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</si>
  <si>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</si>
  <si>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</si>
  <si>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</si>
  <si>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</si>
  <si>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</si>
  <si>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</si>
  <si>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</si>
  <si>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</si>
  <si>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</si>
  <si>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</si>
  <si>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</si>
  <si>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</si>
  <si>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</si>
  <si>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</si>
  <si>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</si>
  <si>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</si>
  <si>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</si>
  <si>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</si>
  <si>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</si>
  <si>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</si>
  <si>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</si>
  <si>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</si>
  <si>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</si>
  <si>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</si>
  <si>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</si>
  <si>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</si>
  <si>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</si>
  <si>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</si>
  <si>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</si>
  <si>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</si>
  <si>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</si>
  <si>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</si>
  <si>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</si>
  <si>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</si>
  <si>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</si>
  <si>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</si>
  <si>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</si>
  <si>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</si>
  <si>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</si>
  <si>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</si>
  <si>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</si>
  <si>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</si>
  <si>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</si>
  <si>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</si>
  <si>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</si>
  <si>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</si>
  <si>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</si>
  <si>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</si>
  <si>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</si>
  <si>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</si>
  <si>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</si>
  <si>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</si>
  <si>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</si>
  <si>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</si>
  <si>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</si>
  <si>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</si>
  <si>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</si>
  <si>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</si>
  <si>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</si>
  <si>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</si>
  <si>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</si>
  <si>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</si>
  <si>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</si>
  <si>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</si>
  <si>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</si>
  <si>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</si>
  <si>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</si>
  <si>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</si>
  <si>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</si>
  <si>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</si>
  <si>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</si>
  <si>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</si>
  <si>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</si>
  <si>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</si>
  <si>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</si>
  <si>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</si>
  <si>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</si>
  <si>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</si>
  <si>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</si>
  <si>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</si>
  <si>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</si>
  <si>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</si>
  <si>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</si>
  <si>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</si>
  <si>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</si>
  <si>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</si>
  <si>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</si>
  <si>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</si>
  <si>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</si>
  <si>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</si>
  <si>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</si>
  <si>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</si>
  <si>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</si>
  <si>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</si>
  <si>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</si>
  <si>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</si>
  <si>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</si>
  <si>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</si>
  <si>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</si>
  <si>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</si>
  <si>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</si>
  <si>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</si>
  <si>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</si>
  <si>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</si>
  <si>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</si>
  <si>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</si>
  <si>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</si>
  <si>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</si>
  <si>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</si>
  <si>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</si>
  <si>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</si>
  <si>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</si>
  <si>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</si>
  <si>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</si>
  <si>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</si>
  <si>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</si>
  <si>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</si>
  <si>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</si>
  <si>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</si>
  <si>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</si>
  <si>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</si>
  <si>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</si>
  <si>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</si>
  <si>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</si>
  <si>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</si>
  <si>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</si>
  <si>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</si>
  <si>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</si>
  <si>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</si>
  <si>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</si>
  <si>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</si>
  <si>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</si>
  <si>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</si>
  <si>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</si>
  <si>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</si>
  <si>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</si>
  <si>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</si>
  <si>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</si>
  <si>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</si>
  <si>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</si>
  <si>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</si>
  <si>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</si>
  <si>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</si>
  <si>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</si>
  <si>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</si>
  <si>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</si>
  <si>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</si>
  <si>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</si>
  <si>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</si>
  <si>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</si>
  <si>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</si>
  <si>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</si>
  <si>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</si>
  <si>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</si>
  <si>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</si>
  <si>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</si>
  <si>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</si>
  <si>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</si>
  <si>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</si>
  <si>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</si>
  <si>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</si>
  <si>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</si>
  <si>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</si>
  <si>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</si>
  <si>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</si>
  <si>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</si>
  <si>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</si>
  <si>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</si>
  <si>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</si>
  <si>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</si>
  <si>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</si>
  <si>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</si>
  <si>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</si>
  <si>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</si>
  <si>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</si>
  <si>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</si>
  <si>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</si>
  <si>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</si>
  <si>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</si>
  <si>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</si>
  <si>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</si>
  <si>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</si>
  <si>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</si>
  <si>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</si>
  <si>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</si>
  <si>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</si>
  <si>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</si>
  <si>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</si>
  <si>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</si>
  <si>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</si>
  <si>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</si>
  <si>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</si>
  <si>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</si>
  <si>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</si>
  <si>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</si>
  <si>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</si>
  <si>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</si>
  <si>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</si>
  <si>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</si>
  <si>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</si>
  <si>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</si>
  <si>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</si>
  <si>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</si>
  <si>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</si>
  <si>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</si>
  <si>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</si>
  <si>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</si>
  <si>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</si>
  <si>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</si>
  <si>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</si>
  <si>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</si>
  <si>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</si>
  <si>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</si>
  <si>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</si>
  <si>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</si>
  <si>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</si>
  <si>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</si>
  <si>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</si>
  <si>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</si>
  <si>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</si>
  <si>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</si>
  <si>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</si>
  <si>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</si>
  <si>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</si>
  <si>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</si>
  <si>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</si>
  <si>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</si>
  <si>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</si>
  <si>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</si>
  <si>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</si>
  <si>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</si>
  <si>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</si>
  <si>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</si>
  <si>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</si>
  <si>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</si>
  <si>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</si>
  <si>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</si>
  <si>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</si>
  <si>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</si>
  <si>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</si>
  <si>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</si>
  <si>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</si>
  <si>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</si>
  <si>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</si>
  <si>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</si>
  <si>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</si>
  <si>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</si>
  <si>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</si>
  <si>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</si>
  <si>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</si>
  <si>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</si>
  <si>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</si>
  <si>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</si>
  <si>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</si>
  <si>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</si>
  <si>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</si>
  <si>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</si>
  <si>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</si>
  <si>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</si>
  <si>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</si>
  <si>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</si>
  <si>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</si>
  <si>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</si>
  <si>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</si>
  <si>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</si>
  <si>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</si>
  <si>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</si>
  <si>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</si>
  <si>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</si>
  <si>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</si>
  <si>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</si>
  <si>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</si>
  <si>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</si>
  <si>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</si>
  <si>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</si>
  <si>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</si>
  <si>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</si>
  <si>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</si>
  <si>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</si>
  <si>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</si>
  <si>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</si>
  <si>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</si>
  <si>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</si>
  <si>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</si>
  <si>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</si>
  <si>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</si>
  <si>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</si>
  <si>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</si>
  <si>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</si>
  <si>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</si>
  <si>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</si>
  <si>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</si>
  <si>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</si>
  <si>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</si>
  <si>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</si>
  <si>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</si>
  <si>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</si>
  <si>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</si>
  <si>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</si>
  <si>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</si>
  <si>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</si>
  <si>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</si>
  <si>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</si>
  <si>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</si>
  <si>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</si>
  <si>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</si>
  <si>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</si>
  <si>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</si>
  <si>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</si>
  <si>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</si>
  <si>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</si>
  <si>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</si>
  <si>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</si>
  <si>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</si>
  <si>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</si>
  <si>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</si>
  <si>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</si>
  <si>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</si>
  <si>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</si>
  <si>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</si>
  <si>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</si>
  <si>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</si>
  <si>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</si>
  <si>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</si>
  <si>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</si>
  <si>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</si>
  <si>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</si>
  <si>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</si>
  <si>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</si>
  <si>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</si>
  <si>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</si>
  <si>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</si>
  <si>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</si>
  <si>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</si>
  <si>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</si>
  <si>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</si>
  <si>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</si>
  <si>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</si>
  <si>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</si>
  <si>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</si>
  <si>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</si>
  <si>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</si>
  <si>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</si>
  <si>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</si>
  <si>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</si>
  <si>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</si>
  <si>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</si>
  <si>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</si>
  <si>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</si>
  <si>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</si>
  <si>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</si>
  <si>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</si>
  <si>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</si>
  <si>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</si>
  <si>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</si>
  <si>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</si>
  <si>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</si>
  <si>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</si>
  <si>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</si>
  <si>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</si>
  <si>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</si>
  <si>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</si>
  <si>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</si>
  <si>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</si>
  <si>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</si>
  <si>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</si>
  <si>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</si>
  <si>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</si>
  <si>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</si>
  <si>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</si>
  <si>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</si>
  <si>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</si>
  <si>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</si>
  <si>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</si>
  <si>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</si>
  <si>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</si>
  <si>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</si>
  <si>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</si>
  <si>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</si>
  <si>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</si>
  <si>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</si>
  <si>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</si>
  <si>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</si>
  <si>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</si>
  <si>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</si>
  <si>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</si>
  <si>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</si>
  <si>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</si>
  <si>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</si>
  <si>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</si>
  <si>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</si>
  <si>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</si>
  <si>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</si>
  <si>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</si>
  <si>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</si>
  <si>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</si>
  <si>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</si>
  <si>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</si>
  <si>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</si>
  <si>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</si>
  <si>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</si>
  <si>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</si>
  <si>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</si>
  <si>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</si>
  <si>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</si>
  <si>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</si>
  <si>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</si>
  <si>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</si>
  <si>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</si>
  <si>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</si>
  <si>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</si>
  <si>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</si>
  <si>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</si>
  <si>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</si>
  <si>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</si>
  <si>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</si>
  <si>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</si>
  <si>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</si>
  <si>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</si>
  <si>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</si>
  <si>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</si>
  <si>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</si>
  <si>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</si>
  <si>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</si>
  <si>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</si>
  <si>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</si>
  <si>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</si>
  <si>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</si>
  <si>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</si>
  <si>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</si>
  <si>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</si>
  <si>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</si>
  <si>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</si>
  <si>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</si>
  <si>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</si>
  <si>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</si>
  <si>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</si>
  <si>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</si>
  <si>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</si>
  <si>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</si>
  <si>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</si>
  <si>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</si>
  <si>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</si>
  <si>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</si>
  <si>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</si>
  <si>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</si>
  <si>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</si>
  <si>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</si>
  <si>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</si>
  <si>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</si>
  <si>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</si>
  <si>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</si>
  <si>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</si>
  <si>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</si>
  <si>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</si>
  <si>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</si>
  <si>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</si>
  <si>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</si>
  <si>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</si>
  <si>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</si>
  <si>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</si>
  <si>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</si>
  <si>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</si>
  <si>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</si>
  <si>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</si>
  <si>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</si>
  <si>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</si>
  <si>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</si>
  <si>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</si>
  <si>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</si>
  <si>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</si>
  <si>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</si>
  <si>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</si>
  <si>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</si>
  <si>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</si>
  <si>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</si>
  <si>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</si>
  <si>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</si>
  <si>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</si>
  <si>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</si>
  <si>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</si>
  <si>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</si>
  <si>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</si>
  <si>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</si>
  <si>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</si>
  <si>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</si>
  <si>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</si>
  <si>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</si>
  <si>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</si>
  <si>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</si>
  <si>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</si>
  <si>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</si>
  <si>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</si>
  <si>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</si>
  <si>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</si>
  <si>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</si>
  <si>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</si>
  <si>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</si>
  <si>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</si>
  <si>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</si>
  <si>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</si>
  <si>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</si>
  <si>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</si>
  <si>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</si>
  <si>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</si>
  <si>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</si>
  <si>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</si>
  <si>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</si>
  <si>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</si>
  <si>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</si>
  <si>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</si>
  <si>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</si>
  <si>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</si>
  <si>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</si>
  <si>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</si>
  <si>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</si>
  <si>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</si>
  <si>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</si>
  <si>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</si>
  <si>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</si>
  <si>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</si>
  <si>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</si>
  <si>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</si>
  <si>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</si>
  <si>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</si>
  <si>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</si>
  <si>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</si>
  <si>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</si>
  <si>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</si>
  <si>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</si>
  <si>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</si>
  <si>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</si>
  <si>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</si>
  <si>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</si>
  <si>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</si>
  <si>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</si>
  <si>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</si>
  <si>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</si>
  <si>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</si>
  <si>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</si>
  <si>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</si>
  <si>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</si>
  <si>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</si>
  <si>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</si>
  <si>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</si>
  <si>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</si>
  <si>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</si>
  <si>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</si>
  <si>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</si>
  <si>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</si>
  <si>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</si>
  <si>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</si>
  <si>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</si>
  <si>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</si>
  <si>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</si>
  <si>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</si>
  <si>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</si>
  <si>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</si>
  <si>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</si>
  <si>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</si>
  <si>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</si>
  <si>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</si>
  <si>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</si>
  <si>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</si>
  <si>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</si>
  <si>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</si>
  <si>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</si>
  <si>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</si>
  <si>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</si>
  <si>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</si>
  <si>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</si>
  <si>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</si>
  <si>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</si>
  <si>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</si>
  <si>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</si>
  <si>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</si>
  <si>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</si>
  <si>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</si>
  <si>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</si>
  <si>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</si>
  <si>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</si>
  <si>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</si>
  <si>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</si>
  <si>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</si>
  <si>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</si>
  <si>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</si>
  <si>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</si>
  <si>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</si>
  <si>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</si>
  <si>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</si>
  <si>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</si>
  <si>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</si>
  <si>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</si>
  <si>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</si>
  <si>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</si>
  <si>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</si>
  <si>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</si>
  <si>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</si>
  <si>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</si>
  <si>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</si>
  <si>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</si>
  <si>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</si>
  <si>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</si>
  <si>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</si>
  <si>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</si>
  <si>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</si>
  <si>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</si>
  <si>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</si>
  <si>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</si>
  <si>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</si>
  <si>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</si>
  <si>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</si>
  <si>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</si>
  <si>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</si>
  <si>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</si>
  <si>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</si>
  <si>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</si>
  <si>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</si>
  <si>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</si>
  <si>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</si>
  <si>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</si>
  <si>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</si>
  <si>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</si>
  <si>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</si>
  <si>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</si>
  <si>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</si>
  <si>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</si>
  <si>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</si>
  <si>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</si>
  <si>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</si>
  <si>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</si>
  <si>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</si>
  <si>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</si>
  <si>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</si>
  <si>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</si>
  <si>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</si>
  <si>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</si>
  <si>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</si>
  <si>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</si>
  <si>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</si>
  <si>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</si>
  <si>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</si>
  <si>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</si>
  <si>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</si>
  <si>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</si>
  <si>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</si>
  <si>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</si>
  <si>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</si>
  <si>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</si>
  <si>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</si>
  <si>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</si>
  <si>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</si>
  <si>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</si>
  <si>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</si>
  <si>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</si>
  <si>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</si>
  <si>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</si>
  <si>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</si>
  <si>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</si>
  <si>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</si>
  <si>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</si>
  <si>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</si>
  <si>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</si>
  <si>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</si>
  <si>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</si>
  <si>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</si>
  <si>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</si>
  <si>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</si>
  <si>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</si>
  <si>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</si>
  <si>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</si>
  <si>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</si>
  <si>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</si>
  <si>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</si>
  <si>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</si>
  <si>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</si>
  <si>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</si>
  <si>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</si>
  <si>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</si>
  <si>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</si>
  <si>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</si>
  <si>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</si>
  <si>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</si>
  <si>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</si>
  <si>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</si>
  <si>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</si>
  <si>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</si>
  <si>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</si>
  <si>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</si>
  <si>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</si>
  <si>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</si>
  <si>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</si>
  <si>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</si>
  <si>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</si>
  <si>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</si>
  <si>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</si>
  <si>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</si>
  <si>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</si>
  <si>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</si>
  <si>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</si>
  <si>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</si>
  <si>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</si>
  <si>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</si>
  <si>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</si>
  <si>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</si>
  <si>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</si>
  <si>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</si>
  <si>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</si>
  <si>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</si>
  <si>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</si>
  <si>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</si>
  <si>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</si>
  <si>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</si>
  <si>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</si>
  <si>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</si>
  <si>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</si>
  <si>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</si>
  <si>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</si>
  <si>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</si>
  <si>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</si>
  <si>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</si>
  <si>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</si>
  <si>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</si>
  <si>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</si>
  <si>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</si>
  <si>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</si>
  <si>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</si>
  <si>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</si>
  <si>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</si>
  <si>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</si>
  <si>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</si>
  <si>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</si>
  <si>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</si>
  <si>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</si>
  <si>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</si>
  <si>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</si>
  <si>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</si>
  <si>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</si>
  <si>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</si>
  <si>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</si>
  <si>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</si>
  <si>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</si>
  <si>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</si>
  <si>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</si>
  <si>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</si>
  <si>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</si>
  <si>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</si>
  <si>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</si>
  <si>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</si>
  <si>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</si>
  <si>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</si>
  <si>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</si>
  <si>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</si>
  <si>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</si>
  <si>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</si>
  <si>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</si>
  <si>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</si>
  <si>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</si>
  <si>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</si>
  <si>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</si>
  <si>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</si>
  <si>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</si>
  <si>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</si>
  <si>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</si>
  <si>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</si>
  <si>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</si>
  <si>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</si>
  <si>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</si>
  <si>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</si>
  <si>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</si>
  <si>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</si>
  <si>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</si>
  <si>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</si>
  <si>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</si>
  <si>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</si>
  <si>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</si>
  <si>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</si>
  <si>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</si>
  <si>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</si>
  <si>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</si>
  <si>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</si>
  <si>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</si>
  <si>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</si>
  <si>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</si>
  <si>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</si>
  <si>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</si>
  <si>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</si>
  <si>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</si>
  <si>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</si>
  <si>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</si>
  <si>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</si>
  <si>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</si>
  <si>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</si>
  <si>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</si>
  <si>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</si>
  <si>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</si>
  <si>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</si>
  <si>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</si>
  <si>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</si>
  <si>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</si>
  <si>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</si>
  <si>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</si>
  <si>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</si>
  <si>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</si>
  <si>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</si>
  <si>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</si>
  <si>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</si>
  <si>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</si>
  <si>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</si>
  <si>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</si>
  <si>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</si>
  <si>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</si>
  <si>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</si>
  <si>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</si>
  <si>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</si>
  <si>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</si>
  <si>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</si>
  <si>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</si>
  <si>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</si>
  <si>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</si>
  <si>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</si>
  <si>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</si>
  <si>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</si>
  <si>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</si>
  <si>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</si>
  <si>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</si>
  <si>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</si>
  <si>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</si>
  <si>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</si>
  <si>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</si>
  <si>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</si>
  <si>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</si>
  <si>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</si>
  <si>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</si>
  <si>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</si>
  <si>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</si>
  <si>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</si>
  <si>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</si>
  <si>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</si>
  <si>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</si>
  <si>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</si>
  <si>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</si>
  <si>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</si>
  <si>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</si>
  <si>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</si>
  <si>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</si>
  <si>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</si>
  <si>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</si>
  <si>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</si>
  <si>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</si>
  <si>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</si>
  <si>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</si>
  <si>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</si>
  <si>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</si>
  <si>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</si>
  <si>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</si>
  <si>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</si>
  <si>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</si>
  <si>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</si>
  <si>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</si>
  <si>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</si>
  <si>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</si>
  <si>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</si>
  <si>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</si>
  <si>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</si>
  <si>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</si>
  <si>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</si>
  <si>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</si>
  <si>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</si>
  <si>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</si>
  <si>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</si>
  <si>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</si>
  <si>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</si>
  <si>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</si>
  <si>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</si>
  <si>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</si>
  <si>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</si>
  <si>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</si>
  <si>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</si>
  <si>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</si>
  <si>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</si>
  <si>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</si>
  <si>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</si>
  <si>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</si>
  <si>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</si>
  <si>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</si>
  <si>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</si>
  <si>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</si>
  <si>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</si>
  <si>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</si>
  <si>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</si>
  <si>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</si>
  <si>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</si>
  <si>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</si>
  <si>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</si>
  <si>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</si>
  <si>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</si>
  <si>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</si>
  <si>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</si>
  <si>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</si>
  <si>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</si>
  <si>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</si>
  <si>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</si>
  <si>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</si>
  <si>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</si>
  <si>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</si>
  <si>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</si>
  <si>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</si>
  <si>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</si>
  <si>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</si>
  <si>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</si>
  <si>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</si>
  <si>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</si>
  <si>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</si>
  <si>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</si>
  <si>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</si>
  <si>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</si>
  <si>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</si>
  <si>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</si>
  <si>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</si>
  <si>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</si>
  <si>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</si>
  <si>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</si>
  <si>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</si>
  <si>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</si>
  <si>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</si>
  <si>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</si>
  <si>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</si>
  <si>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</si>
  <si>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</si>
  <si>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</si>
  <si>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</si>
  <si>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</si>
  <si>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</si>
  <si>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</si>
  <si>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</si>
  <si>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</si>
  <si>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</si>
  <si>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</si>
  <si>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</si>
  <si>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</si>
  <si>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</si>
  <si>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</si>
  <si>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</si>
  <si>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</si>
  <si>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</si>
  <si>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</si>
  <si>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</si>
  <si>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</si>
  <si>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</si>
  <si>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</si>
  <si>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</si>
  <si>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</si>
  <si>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</si>
  <si>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</si>
  <si>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</si>
  <si>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</si>
  <si>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</si>
  <si>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</si>
  <si>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</si>
  <si>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</si>
  <si>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</si>
  <si>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</si>
  <si>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</si>
  <si>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</si>
  <si>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</si>
  <si>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</si>
  <si>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</si>
  <si>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</si>
  <si>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</si>
  <si>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</si>
  <si>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</si>
  <si>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</si>
  <si>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</si>
  <si>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</si>
  <si>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</si>
  <si>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</si>
  <si>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</si>
  <si>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</si>
  <si>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</si>
  <si>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</si>
  <si>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</si>
  <si>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</si>
  <si>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</si>
  <si>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</si>
  <si>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</si>
  <si>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</si>
  <si>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</si>
  <si>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</si>
  <si>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</si>
  <si>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</si>
  <si>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</si>
  <si>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</si>
  <si>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</si>
  <si>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</si>
  <si>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</si>
  <si>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</si>
  <si>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</si>
  <si>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</si>
  <si>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</si>
  <si>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</si>
  <si>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</si>
  <si>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</si>
  <si>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</si>
  <si>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</si>
  <si>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</si>
  <si>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</si>
  <si>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</si>
  <si>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</si>
  <si>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</si>
  <si>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</si>
  <si>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</si>
  <si>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</si>
  <si>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</si>
  <si>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</si>
  <si>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</si>
  <si>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</si>
  <si>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</si>
  <si>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</si>
  <si>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</si>
  <si>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</si>
  <si>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</si>
  <si>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</si>
  <si>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</si>
  <si>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</si>
  <si>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</si>
  <si>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</si>
  <si>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</si>
  <si>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</si>
  <si>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</si>
  <si>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</si>
  <si>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</si>
  <si>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</si>
  <si>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</si>
  <si>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</si>
  <si>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</si>
  <si>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</si>
  <si>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</si>
  <si>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</si>
  <si>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</si>
  <si>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</si>
  <si>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</si>
  <si>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</si>
  <si>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</si>
  <si>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</si>
  <si>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</si>
  <si>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</si>
  <si>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</si>
  <si>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</si>
  <si>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</si>
  <si>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</si>
  <si>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</si>
  <si>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</si>
  <si>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</si>
  <si>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</si>
  <si>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</si>
  <si>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</si>
  <si>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</si>
  <si>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</si>
  <si>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</si>
  <si>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</si>
  <si>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</si>
  <si>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</si>
  <si>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</si>
  <si>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</si>
  <si>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</si>
  <si>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</si>
  <si>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</si>
  <si>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</si>
  <si>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</si>
  <si>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</si>
  <si>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</si>
  <si>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</si>
  <si>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</si>
  <si>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</si>
  <si>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</si>
  <si>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</si>
  <si>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</si>
  <si>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</si>
  <si>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</si>
  <si>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</si>
  <si>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</si>
  <si>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</si>
  <si>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</si>
  <si>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</si>
  <si>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</si>
  <si>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</si>
  <si>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</si>
  <si>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</si>
  <si>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</si>
  <si>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</si>
  <si>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</si>
  <si>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</si>
  <si>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</si>
  <si>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</si>
  <si>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</si>
  <si>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</si>
  <si>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</si>
  <si>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</si>
  <si>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</si>
  <si>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</si>
  <si>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</si>
  <si>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</si>
  <si>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</si>
  <si>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</si>
  <si>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</si>
  <si>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</si>
  <si>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</si>
  <si>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</si>
  <si>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</si>
  <si>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</si>
  <si>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</si>
  <si>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</si>
  <si>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</si>
  <si>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</si>
  <si>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</si>
  <si>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</si>
  <si>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</si>
  <si>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</si>
  <si>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</si>
  <si>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</si>
  <si>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</si>
  <si>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</si>
  <si>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</si>
  <si>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</si>
  <si>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</si>
  <si>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</si>
  <si>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</si>
  <si>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</si>
  <si>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</si>
  <si>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</si>
  <si>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</si>
  <si>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</si>
  <si>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</si>
  <si>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</si>
  <si>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</si>
  <si>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</si>
  <si>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</si>
  <si>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</si>
  <si>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</si>
  <si>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</si>
  <si>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</si>
  <si>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</si>
  <si>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</si>
  <si>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</si>
  <si>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</si>
  <si>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</si>
  <si>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</si>
  <si>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</si>
  <si>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</si>
  <si>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</si>
  <si>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</si>
  <si>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</si>
  <si>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</si>
  <si>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</si>
  <si>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</si>
  <si>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</si>
  <si>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</si>
  <si>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</si>
  <si>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</si>
  <si>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</si>
  <si>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</si>
  <si>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</si>
  <si>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</si>
  <si>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</si>
  <si>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</si>
  <si>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</si>
  <si>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</si>
  <si>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</si>
  <si>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</si>
  <si>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</si>
  <si>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</si>
  <si>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</si>
  <si>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</si>
  <si>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</si>
  <si>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</si>
  <si>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</si>
  <si>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</si>
  <si>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</si>
  <si>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</si>
  <si>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</si>
  <si>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</si>
  <si>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</si>
  <si>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</si>
  <si>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</si>
  <si>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</si>
  <si>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</si>
  <si>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</si>
  <si>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</si>
  <si>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</si>
  <si>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</si>
  <si>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</si>
  <si>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</si>
  <si>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</si>
  <si>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</si>
  <si>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</si>
  <si>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</si>
  <si>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</si>
  <si>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</si>
  <si>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</si>
  <si>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</si>
  <si>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</si>
  <si>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</si>
  <si>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</si>
  <si>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</si>
  <si>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</si>
  <si>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</si>
  <si>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</si>
  <si>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</si>
  <si>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</si>
  <si>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</si>
  <si>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</si>
  <si>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</si>
  <si>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</si>
  <si>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</si>
  <si>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</si>
  <si>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</si>
  <si>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</si>
  <si>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</si>
  <si>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</si>
  <si>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</si>
  <si>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</si>
  <si>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</si>
  <si>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</si>
  <si>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</si>
  <si>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</si>
  <si>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</si>
  <si>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</si>
  <si>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</si>
  <si>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</si>
  <si>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</si>
  <si>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</si>
  <si>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</si>
  <si>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</si>
  <si>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</si>
  <si>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</si>
  <si>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</si>
  <si>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</si>
  <si>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</si>
  <si>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</si>
  <si>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</si>
  <si>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</si>
  <si>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</si>
  <si>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</si>
  <si>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</si>
  <si>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</si>
  <si>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</si>
  <si>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</si>
  <si>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</si>
  <si>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</si>
  <si>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</si>
  <si>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</si>
  <si>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</si>
  <si>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</si>
  <si>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</si>
  <si>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</si>
  <si>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</si>
  <si>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</si>
  <si>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</si>
  <si>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</si>
  <si>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</si>
  <si>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</si>
  <si>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</si>
  <si>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</si>
  <si>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</si>
  <si>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</si>
  <si>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</si>
  <si>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</si>
  <si>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</si>
  <si>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</si>
  <si>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</si>
  <si>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</si>
  <si>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</si>
  <si>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</si>
  <si>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</si>
  <si>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</si>
  <si>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</si>
  <si>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</si>
  <si>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</si>
  <si>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</si>
  <si>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</si>
  <si>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</si>
  <si>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</si>
  <si>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</si>
  <si>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</si>
  <si>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</si>
  <si>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</si>
  <si>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</si>
  <si>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</si>
  <si>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</si>
  <si>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</si>
  <si>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</si>
  <si>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</si>
  <si>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</si>
  <si>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</si>
  <si>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</si>
  <si>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</si>
  <si>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</si>
  <si>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</si>
  <si>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</si>
  <si>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</si>
  <si>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</si>
  <si>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</si>
  <si>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</si>
  <si>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</si>
  <si>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</si>
  <si>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</si>
  <si>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</si>
  <si>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</si>
  <si>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</si>
  <si>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</si>
  <si>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</si>
  <si>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</si>
  <si>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</si>
  <si>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</si>
  <si>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</si>
  <si>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</si>
  <si>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</si>
  <si>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</si>
  <si>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</si>
  <si>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</si>
  <si>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</si>
  <si>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</si>
  <si>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</si>
  <si>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</si>
  <si>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</si>
  <si>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</si>
  <si>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</si>
  <si>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</si>
  <si>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</si>
  <si>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</si>
  <si>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</si>
  <si>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</si>
  <si>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</si>
  <si>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</si>
  <si>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</si>
  <si>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</si>
  <si>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</si>
  <si>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</si>
  <si>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</si>
  <si>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</si>
  <si>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</si>
  <si>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</si>
  <si>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</si>
  <si>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</si>
  <si>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</si>
  <si>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</si>
  <si>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</si>
  <si>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</si>
  <si>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</si>
  <si>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</si>
  <si>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</si>
  <si>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</si>
  <si>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</si>
  <si>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</si>
  <si>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</si>
  <si>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</si>
  <si>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</si>
  <si>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</si>
  <si>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</si>
  <si>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</si>
  <si>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</si>
  <si>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</si>
  <si>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</si>
  <si>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</si>
  <si>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</si>
  <si>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</si>
  <si>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</si>
  <si>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</si>
  <si>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</si>
  <si>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</si>
  <si>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</si>
  <si>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</si>
  <si>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</si>
  <si>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</si>
  <si>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</si>
  <si>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</si>
  <si>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</si>
  <si>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</si>
  <si>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</si>
  <si>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</si>
  <si>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</si>
  <si>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</si>
  <si>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</si>
  <si>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</si>
  <si>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</si>
  <si>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</si>
  <si>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</si>
  <si>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</si>
  <si>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</si>
  <si>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</si>
  <si>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</si>
  <si>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</si>
  <si>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</si>
  <si>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</si>
  <si>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</si>
  <si>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</si>
  <si>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</si>
  <si>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</si>
  <si>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</si>
  <si>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</si>
  <si>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</si>
  <si>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</si>
  <si>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</si>
  <si>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</si>
  <si>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</si>
  <si>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</si>
  <si>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</si>
  <si>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</si>
  <si>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</si>
  <si>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</si>
  <si>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</si>
  <si>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</si>
  <si>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</si>
  <si>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</si>
  <si>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</si>
  <si>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</si>
  <si>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</si>
  <si>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</si>
  <si>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</si>
  <si>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</si>
  <si>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</si>
  <si>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</si>
  <si>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</si>
  <si>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</si>
  <si>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</si>
  <si>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</si>
  <si>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</si>
  <si>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</si>
  <si>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</si>
  <si>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</si>
  <si>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</si>
  <si>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</si>
  <si>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</si>
  <si>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</si>
  <si>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</si>
  <si>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</si>
  <si>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</si>
  <si>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</si>
  <si>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</si>
  <si>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</si>
  <si>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</si>
  <si>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</si>
  <si>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</si>
  <si>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</si>
  <si>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</si>
  <si>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</si>
  <si>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</si>
  <si>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</si>
  <si>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</si>
  <si>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</si>
  <si>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</si>
  <si>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</si>
  <si>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</si>
  <si>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</si>
  <si>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</si>
  <si>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</si>
  <si>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</si>
  <si>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</si>
  <si>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</si>
  <si>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</si>
  <si>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</si>
  <si>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</si>
  <si>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</si>
  <si>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</si>
  <si>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</si>
  <si>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</si>
  <si>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</si>
  <si>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</si>
  <si>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</si>
  <si>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</si>
  <si>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</si>
  <si>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</si>
  <si>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</si>
  <si>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</si>
  <si>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</si>
  <si>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</si>
  <si>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</si>
  <si>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</si>
  <si>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</si>
  <si>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</si>
  <si>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</si>
  <si>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</si>
  <si>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</si>
  <si>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</si>
  <si>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</si>
  <si>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</si>
  <si>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</si>
  <si>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</si>
  <si>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</si>
  <si>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</si>
  <si>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</si>
  <si>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</si>
  <si>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</si>
  <si>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</si>
  <si>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</si>
  <si>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</si>
  <si>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</si>
  <si>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</si>
  <si>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</si>
  <si>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</si>
  <si>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</si>
  <si>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</si>
  <si>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</si>
  <si>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</si>
  <si>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</si>
  <si>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</si>
  <si>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</si>
  <si>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</si>
  <si>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</si>
  <si>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</si>
  <si>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</si>
  <si>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</si>
  <si>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</si>
  <si>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</si>
  <si>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</si>
  <si>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</si>
  <si>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</si>
  <si>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</si>
  <si>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</si>
  <si>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</si>
  <si>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</si>
  <si>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</si>
  <si>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</si>
  <si>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</si>
  <si>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</si>
  <si>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</si>
  <si>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</si>
  <si>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</si>
  <si>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</si>
  <si>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</si>
  <si>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</si>
  <si>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</si>
  <si>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</si>
  <si>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</si>
  <si>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</si>
  <si>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</si>
  <si>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</si>
  <si>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</si>
  <si>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</si>
  <si>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</si>
  <si>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</si>
  <si>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</si>
  <si>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</si>
  <si>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</si>
  <si>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</si>
  <si>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</si>
  <si>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</si>
  <si>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</si>
  <si>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</si>
  <si>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</si>
  <si>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</si>
  <si>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</si>
  <si>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</si>
  <si>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</si>
  <si>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</si>
  <si>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</si>
  <si>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</si>
  <si>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</si>
  <si>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</si>
  <si>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</si>
  <si>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</si>
  <si>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</si>
  <si>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</si>
  <si>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</si>
  <si>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</si>
  <si>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</si>
  <si>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</si>
  <si>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</si>
  <si>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</si>
  <si>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</si>
  <si>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</si>
  <si>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</si>
  <si>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</si>
  <si>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</si>
  <si>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</si>
  <si>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</si>
  <si>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</si>
  <si>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</si>
  <si>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</si>
  <si>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</si>
  <si>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</si>
  <si>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</si>
  <si>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</si>
  <si>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</si>
  <si>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</si>
  <si>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</si>
  <si>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</si>
  <si>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</si>
  <si>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</si>
  <si>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</si>
  <si>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</si>
  <si>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</si>
  <si>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</si>
  <si>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</si>
  <si>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</si>
  <si>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</si>
  <si>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</si>
  <si>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</si>
  <si>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</si>
  <si>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</si>
  <si>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</si>
  <si>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</si>
  <si>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</si>
  <si>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</si>
  <si>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</si>
  <si>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</si>
  <si>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</si>
  <si>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</si>
  <si>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</si>
  <si>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</si>
  <si>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</si>
  <si>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</si>
  <si>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</si>
  <si>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</si>
  <si>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</si>
  <si>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</si>
  <si>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</si>
  <si>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</si>
  <si>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</si>
  <si>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</si>
  <si>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</si>
  <si>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</si>
  <si>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</si>
  <si>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</si>
  <si>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</si>
  <si>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</si>
  <si>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</si>
  <si>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</si>
  <si>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</si>
  <si>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</si>
  <si>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</si>
  <si>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</si>
  <si>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</si>
  <si>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</si>
  <si>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</si>
  <si>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</si>
  <si>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</si>
  <si>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</si>
  <si>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</si>
  <si>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</si>
  <si>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</si>
  <si>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</si>
  <si>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</si>
  <si>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</si>
  <si>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</si>
  <si>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</si>
  <si>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</si>
  <si>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</si>
  <si>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</si>
  <si>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</si>
  <si>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</si>
  <si>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</si>
  <si>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</si>
  <si>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</si>
  <si>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</si>
  <si>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</si>
  <si>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</si>
  <si>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</si>
  <si>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</si>
  <si>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</si>
  <si>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</si>
  <si>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</si>
  <si>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</si>
  <si>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</si>
  <si>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</si>
  <si>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</si>
  <si>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</si>
  <si>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</si>
  <si>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</si>
  <si>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</si>
  <si>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</si>
  <si>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</si>
  <si>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</si>
  <si>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</si>
  <si>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</si>
  <si>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</si>
  <si>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</si>
  <si>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</si>
  <si>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</si>
  <si>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</si>
  <si>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</si>
  <si>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</si>
  <si>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</si>
  <si>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</si>
  <si>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</si>
  <si>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</si>
  <si>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</si>
  <si>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</si>
  <si>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</si>
  <si>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</si>
  <si>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</si>
  <si>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</si>
  <si>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</si>
  <si>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</si>
  <si>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</si>
  <si>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</si>
  <si>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</si>
  <si>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</si>
  <si>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</si>
  <si>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</si>
  <si>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</si>
  <si>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</si>
  <si>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</si>
  <si>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</si>
  <si>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</si>
  <si>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</si>
  <si>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</si>
  <si>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</si>
  <si>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</si>
  <si>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</si>
  <si>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</si>
  <si>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</si>
  <si>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</si>
  <si>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</si>
  <si>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</si>
  <si>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</si>
  <si>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</si>
  <si>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</si>
  <si>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</si>
  <si>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</si>
  <si>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</si>
  <si>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</si>
  <si>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</si>
  <si>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</si>
  <si>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</si>
  <si>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</si>
  <si>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</si>
  <si>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</si>
  <si>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</si>
  <si>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</si>
  <si>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</si>
  <si>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</si>
  <si>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</si>
  <si>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</si>
  <si>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</si>
  <si>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</si>
  <si>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</si>
  <si>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</si>
  <si>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</si>
  <si>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</si>
  <si>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</si>
  <si>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</si>
  <si>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</si>
  <si>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</si>
  <si>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</si>
  <si>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</si>
  <si>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</si>
  <si>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</si>
  <si>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</si>
  <si>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</si>
  <si>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</si>
  <si>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</si>
  <si>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</si>
  <si>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</si>
  <si>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</si>
  <si>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</si>
  <si>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</si>
  <si>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</si>
  <si>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</si>
  <si>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</si>
  <si>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</si>
  <si>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</si>
  <si>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</si>
  <si>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</si>
  <si>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</si>
  <si>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</si>
  <si>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</si>
  <si>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</si>
  <si>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</si>
  <si>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</si>
  <si>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</si>
  <si>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</si>
  <si>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</si>
  <si>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</si>
  <si>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</si>
  <si>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</si>
  <si>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</si>
  <si>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</si>
  <si>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</si>
  <si>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</si>
  <si>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</si>
  <si>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</si>
  <si>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</si>
  <si>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</si>
  <si>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</si>
  <si>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</si>
  <si>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</si>
  <si>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</si>
  <si>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</si>
  <si>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</si>
  <si>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</si>
  <si>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</si>
  <si>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</si>
  <si>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</si>
  <si>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</si>
  <si>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</si>
  <si>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</si>
  <si>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</si>
  <si>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</si>
  <si>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</si>
  <si>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</si>
  <si>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</si>
  <si>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</si>
  <si>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</si>
  <si>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</si>
  <si>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</si>
  <si>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</si>
  <si>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</si>
  <si>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</si>
  <si>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</si>
  <si>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</si>
  <si>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</si>
  <si>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</si>
  <si>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</si>
  <si>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</si>
  <si>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</si>
  <si>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</si>
  <si>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</si>
  <si>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</si>
  <si>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</si>
  <si>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</si>
  <si>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</si>
  <si>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</si>
  <si>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</si>
  <si>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</si>
  <si>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</si>
  <si>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</si>
  <si>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</si>
  <si>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</si>
  <si>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</si>
  <si>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</si>
  <si>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</si>
  <si>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</si>
  <si>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</si>
  <si>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</si>
  <si>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</si>
  <si>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</si>
  <si>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</si>
  <si>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</si>
  <si>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</si>
  <si>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</si>
  <si>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</si>
  <si>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</si>
  <si>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</si>
  <si>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</si>
  <si>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</si>
  <si>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</si>
  <si>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</si>
  <si>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</si>
  <si>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</si>
  <si>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</si>
  <si>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</si>
  <si>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</si>
  <si>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</si>
  <si>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</si>
  <si>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</si>
  <si>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</si>
  <si>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</si>
  <si>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</si>
  <si>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</si>
  <si>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</si>
  <si>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</si>
  <si>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</si>
  <si>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</si>
  <si>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</si>
  <si>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</si>
  <si>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</si>
  <si>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</si>
  <si>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</si>
  <si>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</si>
  <si>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</si>
  <si>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</si>
  <si>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</si>
  <si>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</si>
  <si>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</si>
  <si>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</si>
  <si>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</si>
  <si>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</si>
  <si>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</si>
  <si>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</si>
  <si>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</si>
  <si>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</si>
  <si>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</si>
  <si>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</si>
  <si>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</si>
  <si>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</si>
  <si>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</si>
  <si>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</si>
  <si>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</si>
  <si>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</si>
  <si>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</si>
  <si>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</si>
  <si>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</si>
  <si>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</si>
  <si>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</si>
  <si>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</si>
  <si>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</si>
  <si>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</si>
  <si>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</si>
  <si>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</si>
  <si>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</si>
  <si>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</si>
  <si>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</si>
  <si>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</si>
  <si>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</si>
  <si>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</si>
  <si>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</si>
  <si>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</si>
  <si>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</si>
  <si>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</si>
  <si>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</si>
  <si>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</si>
  <si>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</si>
  <si>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</si>
  <si>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</si>
  <si>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</si>
  <si>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</si>
  <si>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</si>
  <si>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</si>
  <si>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</si>
  <si>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</si>
  <si>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</si>
  <si>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</si>
  <si>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</si>
  <si>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</si>
  <si>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</si>
  <si>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</si>
  <si>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</si>
  <si>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</si>
  <si>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</si>
  <si>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</si>
  <si>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</si>
  <si>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</si>
  <si>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</si>
  <si>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</si>
  <si>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</si>
  <si>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</si>
  <si>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</si>
  <si>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</si>
  <si>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</si>
  <si>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</si>
  <si>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</si>
  <si>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</si>
  <si>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</si>
  <si>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</si>
  <si>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</si>
  <si>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</si>
  <si>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</si>
  <si>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</si>
  <si>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</si>
  <si>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</si>
  <si>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</si>
  <si>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</si>
  <si>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</si>
  <si>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</si>
  <si>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</si>
  <si>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</si>
  <si>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</si>
  <si>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</si>
  <si>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</si>
  <si>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</si>
  <si>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</si>
  <si>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</si>
  <si>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</si>
  <si>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</si>
  <si>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</si>
  <si>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</si>
  <si>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</si>
  <si>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</si>
  <si>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</si>
  <si>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</si>
  <si>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</si>
  <si>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</si>
  <si>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</si>
  <si>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</si>
  <si>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</si>
  <si>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</si>
  <si>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</si>
  <si>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</si>
  <si>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</si>
  <si>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</si>
  <si>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</si>
  <si>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</si>
  <si>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</si>
  <si>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</si>
  <si>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</si>
  <si>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</si>
  <si>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</si>
  <si>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</si>
  <si>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</si>
  <si>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</si>
  <si>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</si>
  <si>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</si>
  <si>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</si>
  <si>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</si>
  <si>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</si>
  <si>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</si>
  <si>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</si>
  <si>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</si>
  <si>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</si>
  <si>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</si>
  <si>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</si>
  <si>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</si>
  <si>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</si>
  <si>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</si>
  <si>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</si>
  <si>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</si>
  <si>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</si>
  <si>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</si>
  <si>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</si>
  <si>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</si>
  <si>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</si>
  <si>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</si>
  <si>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</si>
  <si>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</si>
  <si>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</si>
  <si>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</si>
  <si>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</si>
  <si>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</si>
  <si>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</si>
  <si>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</si>
  <si>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</si>
  <si>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</si>
  <si>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</si>
  <si>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</si>
  <si>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</si>
  <si>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</si>
  <si>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</si>
  <si>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</si>
  <si>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</si>
  <si>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</si>
  <si>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</si>
  <si>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</si>
  <si>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</si>
  <si>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</si>
  <si>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</si>
  <si>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</si>
  <si>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</si>
  <si>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</si>
  <si>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</si>
  <si>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</si>
  <si>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</si>
  <si>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</si>
  <si>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</si>
  <si>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</si>
  <si>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</si>
  <si>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</si>
  <si>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</si>
  <si>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</si>
  <si>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</si>
  <si>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</si>
  <si>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</si>
  <si>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</si>
  <si>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</si>
  <si>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</si>
  <si>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</si>
  <si>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</si>
  <si>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</si>
  <si>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</si>
  <si>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</si>
  <si>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</si>
  <si>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</si>
  <si>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</si>
  <si>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</si>
  <si>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</si>
  <si>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</si>
  <si>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</si>
  <si>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</si>
  <si>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</si>
  <si>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</si>
  <si>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</si>
  <si>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</si>
  <si>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</si>
  <si>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</si>
  <si>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</si>
  <si>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</si>
  <si>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</si>
  <si>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</si>
  <si>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</si>
  <si>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</si>
  <si>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</si>
  <si>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</si>
  <si>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</si>
  <si>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</si>
  <si>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</si>
  <si>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</si>
  <si>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</si>
  <si>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</si>
  <si>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</si>
  <si>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</si>
  <si>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</si>
  <si>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</si>
  <si>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</si>
  <si>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</si>
  <si>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</si>
  <si>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</si>
  <si>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</si>
  <si>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</si>
  <si>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</si>
  <si>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</si>
  <si>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</si>
  <si>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</si>
  <si>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</si>
  <si>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</si>
  <si>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</si>
  <si>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</si>
  <si>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</si>
  <si>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</si>
  <si>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</si>
  <si>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</si>
  <si>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</si>
  <si>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</si>
  <si>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</si>
  <si>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</si>
  <si>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</si>
  <si>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</si>
  <si>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</si>
  <si>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</si>
  <si>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</si>
  <si>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</si>
  <si>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</si>
  <si>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</si>
  <si>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</si>
  <si>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</si>
  <si>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</si>
  <si>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</si>
  <si>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</si>
  <si>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</si>
  <si>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</si>
  <si>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</si>
  <si>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</si>
  <si>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</si>
  <si>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</si>
  <si>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</si>
  <si>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</si>
  <si>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</si>
  <si>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</si>
  <si>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</si>
  <si>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</si>
  <si>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</si>
  <si>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</si>
  <si>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</si>
  <si>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</si>
  <si>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</si>
  <si>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</si>
  <si>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</si>
  <si>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</si>
  <si>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</si>
  <si>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</si>
  <si>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</si>
  <si>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</si>
  <si>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</si>
  <si>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</si>
  <si>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</si>
  <si>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</si>
  <si>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</si>
  <si>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</si>
  <si>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</si>
  <si>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</si>
  <si>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</si>
  <si>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</si>
  <si>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</si>
  <si>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</si>
  <si>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</si>
  <si>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</si>
  <si>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</si>
  <si>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</si>
  <si>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</si>
  <si>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</si>
  <si>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</si>
  <si>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</si>
  <si>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</si>
  <si>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</si>
  <si>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</si>
  <si>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</si>
  <si>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</si>
  <si>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</si>
  <si>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</si>
  <si>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</si>
  <si>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</si>
  <si>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</si>
  <si>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</si>
  <si>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</si>
  <si>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</si>
  <si>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</si>
  <si>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</si>
  <si>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</si>
  <si>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</si>
  <si>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</si>
  <si>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</si>
  <si>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</si>
  <si>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</si>
  <si>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</si>
  <si>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</si>
  <si>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</si>
  <si>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</si>
  <si>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</si>
  <si>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</si>
  <si>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</si>
  <si>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</si>
  <si>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</si>
  <si>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</si>
  <si>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</si>
  <si>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</si>
  <si>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</si>
  <si>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</si>
  <si>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</si>
  <si>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</si>
  <si>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</si>
  <si>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</si>
  <si>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</si>
  <si>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</si>
  <si>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</si>
  <si>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</si>
  <si>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</si>
  <si>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</si>
  <si>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</si>
  <si>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</si>
  <si>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</si>
  <si>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</si>
  <si>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</si>
  <si>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</si>
  <si>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</si>
  <si>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</si>
  <si>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</si>
  <si>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</si>
  <si>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</si>
  <si>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</si>
  <si>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</si>
  <si>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</si>
  <si>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</si>
  <si>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</si>
  <si>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</si>
  <si>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</si>
  <si>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</si>
  <si>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</si>
  <si>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</si>
  <si>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</si>
  <si>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</si>
  <si>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</si>
  <si>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</si>
  <si>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</si>
  <si>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</si>
  <si>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</si>
  <si>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</si>
  <si>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</si>
  <si>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</si>
  <si>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</si>
  <si>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</si>
  <si>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</si>
  <si>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</si>
  <si>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</si>
  <si>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</si>
  <si>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</si>
  <si>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</si>
  <si>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</si>
  <si>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</si>
  <si>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</si>
  <si>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</si>
  <si>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</si>
  <si>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</si>
  <si>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</si>
  <si>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</si>
  <si>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</si>
  <si>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</si>
  <si>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</si>
  <si>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</si>
  <si>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</si>
  <si>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</si>
  <si>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</si>
  <si>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</si>
  <si>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</si>
  <si>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</si>
  <si>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</si>
  <si>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</si>
  <si>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</si>
  <si>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</si>
  <si>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</si>
  <si>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</si>
  <si>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</si>
  <si>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</si>
  <si>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</si>
  <si>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</si>
  <si>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</si>
  <si>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</si>
  <si>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</si>
  <si>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</si>
  <si>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</si>
  <si>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</si>
  <si>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</si>
  <si>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</si>
  <si>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</si>
  <si>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</si>
  <si>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</si>
  <si>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</si>
  <si>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</si>
  <si>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</si>
  <si>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</si>
  <si>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</si>
  <si>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</si>
  <si>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</si>
  <si>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</si>
  <si>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</si>
  <si>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</si>
  <si>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</si>
  <si>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</si>
  <si>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</si>
  <si>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</si>
  <si>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</si>
  <si>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</si>
  <si>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</si>
  <si>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</si>
  <si>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</si>
  <si>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</si>
  <si>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</si>
  <si>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</si>
  <si>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</si>
  <si>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</si>
  <si>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</si>
  <si>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</si>
  <si>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</si>
  <si>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</si>
  <si>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</si>
  <si>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</si>
  <si>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</si>
  <si>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</si>
  <si>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</si>
  <si>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</si>
  <si>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</si>
  <si>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</si>
  <si>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</si>
  <si>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</si>
  <si>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</si>
  <si>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</si>
  <si>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</si>
  <si>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</si>
  <si>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</si>
  <si>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</si>
  <si>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</si>
  <si>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</si>
  <si>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</si>
  <si>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</si>
  <si>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</si>
  <si>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</si>
  <si>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</si>
  <si>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</si>
  <si>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</si>
  <si>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</si>
  <si>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</si>
  <si>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</si>
  <si>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</si>
  <si>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</si>
  <si>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</si>
  <si>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</si>
  <si>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</si>
  <si>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</si>
  <si>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</si>
  <si>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</si>
  <si>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</si>
  <si>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</si>
  <si>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</si>
  <si>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</si>
  <si>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</si>
  <si>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</si>
  <si>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</si>
  <si>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</si>
  <si>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</si>
  <si>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</si>
  <si>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</si>
  <si>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</si>
  <si>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</si>
  <si>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</si>
  <si>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</si>
  <si>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</si>
  <si>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</si>
  <si>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</si>
  <si>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</si>
  <si>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</si>
  <si>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</si>
  <si>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</si>
  <si>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</si>
  <si>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</si>
  <si>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</si>
  <si>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</si>
  <si>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</si>
  <si>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</si>
  <si>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</si>
  <si>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</si>
  <si>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</si>
  <si>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</si>
  <si>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</si>
  <si>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</si>
  <si>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</si>
  <si>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</si>
  <si>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</si>
  <si>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</si>
  <si>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</si>
  <si>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</si>
  <si>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</si>
  <si>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</si>
  <si>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</si>
  <si>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</si>
  <si>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</si>
  <si>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</si>
  <si>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</si>
  <si>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</si>
  <si>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</si>
  <si>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</si>
  <si>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</si>
  <si>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</si>
  <si>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</si>
  <si>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</si>
  <si>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</si>
  <si>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</si>
  <si>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</si>
  <si>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</si>
  <si>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</si>
  <si>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</si>
  <si>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</si>
  <si>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</si>
  <si>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</si>
  <si>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</si>
  <si>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</si>
  <si>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</si>
  <si>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</si>
  <si>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</si>
  <si>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</si>
  <si>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</si>
  <si>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</si>
  <si>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</si>
  <si>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</si>
  <si>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</si>
  <si>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</si>
  <si>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</si>
  <si>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</si>
  <si>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</si>
  <si>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</si>
  <si>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</si>
  <si>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</si>
  <si>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</si>
  <si>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</si>
  <si>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</si>
  <si>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</si>
  <si>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</si>
  <si>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</si>
  <si>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</si>
  <si>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</si>
  <si>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</si>
  <si>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</si>
  <si>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</si>
  <si>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</si>
  <si>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</si>
  <si>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</si>
  <si>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</si>
  <si>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</si>
  <si>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</si>
  <si>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</si>
  <si>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</si>
  <si>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</si>
  <si>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</si>
  <si>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</si>
  <si>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</si>
  <si>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</si>
  <si>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</si>
  <si>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</si>
  <si>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</si>
  <si>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</si>
  <si>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</si>
  <si>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</si>
  <si>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</si>
  <si>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</si>
  <si>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</si>
  <si>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</si>
  <si>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</si>
  <si>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</si>
  <si>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</si>
  <si>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</si>
  <si>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</si>
  <si>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</si>
  <si>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</si>
  <si>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</si>
  <si>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</si>
  <si>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</si>
  <si>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</si>
  <si>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</si>
  <si>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</si>
  <si>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</si>
  <si>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</si>
  <si>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</si>
  <si>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</si>
  <si>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</si>
  <si>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</si>
  <si>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</si>
  <si>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</si>
  <si>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</si>
  <si>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</si>
  <si>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</si>
  <si>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</si>
  <si>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</si>
  <si>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</si>
  <si>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</si>
  <si>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</si>
  <si>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</si>
  <si>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</si>
  <si>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</si>
  <si>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</si>
  <si>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</si>
  <si>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</si>
  <si>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</si>
  <si>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</si>
  <si>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</si>
  <si>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</si>
  <si>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</si>
  <si>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</si>
  <si>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</si>
  <si>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</si>
  <si>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</si>
  <si>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</si>
  <si>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</si>
  <si>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</si>
  <si>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</si>
  <si>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</si>
  <si>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</si>
  <si>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</si>
  <si>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</si>
  <si>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</si>
  <si>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</si>
  <si>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</si>
  <si>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</si>
  <si>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</si>
  <si>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</si>
  <si>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</si>
  <si>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</si>
  <si>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</si>
  <si>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</si>
  <si>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</si>
  <si>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</si>
  <si>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</si>
  <si>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</si>
  <si>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</si>
  <si>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</si>
  <si>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</si>
  <si>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</si>
  <si>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</si>
  <si>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</si>
  <si>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</si>
  <si>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</si>
  <si>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</si>
  <si>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</si>
  <si>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</si>
  <si>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</si>
  <si>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</si>
  <si>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</si>
  <si>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</si>
  <si>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</si>
  <si>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</si>
  <si>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</si>
  <si>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</si>
  <si>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</si>
  <si>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</si>
  <si>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</si>
  <si>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</si>
  <si>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</si>
  <si>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</si>
  <si>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</si>
  <si>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</si>
  <si>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</si>
  <si>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</si>
  <si>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</si>
  <si>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</si>
  <si>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</si>
  <si>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</si>
  <si>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</si>
  <si>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</si>
  <si>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</si>
  <si>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</si>
  <si>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</si>
  <si>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</si>
  <si>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</si>
  <si>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</si>
  <si>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</si>
  <si>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</si>
  <si>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</si>
  <si>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</si>
  <si>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</si>
  <si>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</si>
  <si>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</si>
  <si>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</si>
  <si>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</si>
  <si>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</si>
  <si>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</si>
  <si>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</si>
  <si>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</si>
  <si>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</si>
  <si>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</si>
  <si>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</si>
  <si>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</si>
  <si>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</si>
  <si>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</si>
  <si>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</si>
  <si>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</si>
  <si>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</si>
  <si>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</si>
  <si>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</si>
  <si>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</si>
  <si>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</si>
  <si>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</si>
  <si>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</si>
  <si>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</si>
  <si>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</si>
  <si>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</si>
  <si>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</si>
  <si>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</si>
  <si>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</si>
  <si>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</si>
  <si>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</si>
  <si>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</si>
  <si>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</si>
  <si>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</si>
  <si>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</si>
  <si>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</si>
  <si>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</si>
  <si>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</si>
  <si>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</si>
  <si>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</si>
  <si>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</si>
  <si>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</si>
  <si>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</si>
  <si>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</si>
  <si>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</si>
  <si>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</si>
  <si>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</si>
  <si>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</si>
  <si>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</si>
  <si>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</si>
  <si>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</si>
  <si>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</si>
  <si>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</si>
  <si>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</si>
  <si>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</si>
  <si>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</si>
  <si>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</si>
  <si>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</si>
  <si>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</si>
  <si>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</si>
  <si>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</si>
  <si>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</si>
  <si>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</si>
  <si>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</si>
  <si>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</si>
  <si>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</si>
  <si>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</si>
  <si>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</si>
  <si>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</si>
  <si>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</si>
  <si>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</si>
  <si>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</si>
  <si>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</si>
  <si>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</si>
  <si>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</si>
  <si>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</si>
  <si>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</si>
  <si>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</si>
  <si>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</si>
  <si>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</si>
  <si>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</si>
  <si>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</si>
  <si>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</si>
  <si>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</si>
  <si>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</si>
  <si>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</si>
  <si>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</si>
  <si>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</si>
  <si>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</si>
  <si>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</si>
  <si>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</si>
  <si>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</si>
  <si>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</si>
  <si>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</si>
  <si>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</si>
  <si>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</si>
  <si>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</si>
  <si>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</si>
  <si>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</si>
  <si>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</si>
  <si>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</si>
  <si>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</si>
  <si>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</si>
  <si>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</si>
  <si>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</si>
  <si>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</si>
  <si>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</si>
  <si>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</si>
  <si>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</si>
  <si>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</si>
  <si>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</si>
  <si>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</si>
  <si>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</si>
  <si>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</si>
  <si>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</si>
  <si>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</si>
  <si>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</si>
  <si>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</si>
  <si>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</si>
  <si>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</si>
  <si>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</si>
  <si>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</si>
  <si>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</si>
  <si>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</si>
  <si>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</si>
  <si>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</si>
  <si>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</si>
  <si>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</si>
  <si>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</si>
  <si>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</si>
  <si>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</si>
  <si>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</si>
  <si>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</si>
  <si>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</si>
  <si>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</si>
  <si>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</si>
  <si>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</si>
  <si>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</si>
  <si>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</si>
  <si>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</si>
  <si>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</si>
  <si>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</si>
  <si>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</si>
  <si>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</si>
  <si>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</si>
  <si>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</si>
  <si>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</si>
  <si>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</si>
  <si>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</si>
  <si>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</si>
  <si>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</si>
  <si>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</si>
  <si>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</si>
  <si>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</si>
  <si>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</si>
  <si>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</si>
  <si>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</si>
  <si>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</si>
  <si>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</si>
  <si>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</si>
  <si>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</si>
  <si>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</si>
  <si>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</si>
  <si>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</si>
  <si>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</si>
  <si>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</si>
  <si>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</si>
  <si>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</si>
  <si>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</si>
  <si>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</si>
  <si>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</si>
  <si>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</si>
  <si>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</si>
  <si>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</si>
  <si>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</si>
  <si>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</si>
  <si>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</si>
  <si>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</si>
  <si>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</si>
  <si>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</si>
  <si>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</si>
  <si>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</si>
  <si>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</si>
  <si>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</si>
  <si>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</si>
  <si>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</si>
  <si>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</si>
  <si>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</si>
  <si>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</si>
  <si>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</si>
  <si>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</si>
  <si>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</si>
  <si>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</si>
  <si>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</si>
  <si>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</si>
  <si>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</si>
  <si>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</si>
  <si>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</si>
  <si>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</si>
  <si>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</si>
  <si>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</si>
  <si>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</si>
  <si>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</si>
  <si>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</si>
  <si>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</si>
  <si>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</si>
  <si>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</si>
  <si>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</si>
  <si>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</si>
  <si>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</si>
  <si>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</si>
  <si>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</si>
  <si>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</si>
  <si>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</si>
  <si>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</si>
  <si>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</si>
  <si>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</si>
  <si>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</si>
  <si>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</si>
  <si>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</si>
  <si>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</si>
  <si>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</si>
  <si>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</si>
  <si>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</si>
  <si>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</si>
  <si>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</si>
  <si>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</si>
  <si>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</si>
  <si>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</si>
  <si>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</si>
  <si>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</si>
  <si>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</si>
  <si>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</si>
  <si>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</si>
  <si>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</si>
  <si>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</si>
  <si>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</si>
  <si>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</si>
  <si>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</si>
  <si>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</si>
  <si>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</si>
  <si>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</si>
  <si>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</si>
  <si>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</si>
  <si>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</si>
  <si>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</si>
  <si>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</si>
  <si>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</si>
  <si>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</si>
  <si>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</si>
  <si>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</si>
  <si>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</si>
  <si>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</si>
  <si>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</si>
  <si>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</si>
  <si>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</si>
  <si>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</si>
  <si>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</si>
  <si>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</si>
  <si>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</si>
  <si>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</si>
  <si>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</si>
  <si>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</si>
  <si>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</si>
  <si>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</si>
  <si>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</si>
  <si>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</si>
  <si>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</si>
  <si>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</si>
  <si>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</si>
  <si>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</si>
  <si>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</si>
  <si>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</si>
  <si>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</si>
  <si>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</si>
  <si>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</si>
  <si>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</si>
  <si>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</si>
  <si>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</si>
  <si>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</si>
  <si>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</si>
  <si>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</si>
  <si>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</si>
  <si>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</si>
  <si>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</si>
  <si>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</si>
  <si>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</si>
  <si>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</si>
  <si>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</si>
  <si>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</si>
  <si>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</si>
  <si>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</si>
  <si>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</si>
  <si>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</si>
  <si>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</si>
  <si>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</si>
  <si>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</si>
  <si>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</si>
  <si>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</si>
  <si>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</si>
  <si>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</si>
  <si>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</si>
  <si>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</si>
  <si>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</si>
  <si>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</si>
  <si>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</si>
  <si>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</si>
  <si>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</si>
  <si>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</si>
  <si>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</si>
  <si>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</si>
  <si>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</si>
  <si>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</si>
  <si>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</si>
  <si>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</si>
  <si>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</si>
  <si>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</si>
  <si>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</si>
  <si>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</si>
  <si>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</si>
  <si>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</si>
  <si>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</si>
  <si>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</si>
  <si>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</si>
  <si>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</si>
  <si>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</si>
  <si>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</si>
  <si>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</si>
  <si>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</si>
  <si>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</si>
  <si>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</si>
  <si>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</si>
  <si>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</si>
  <si>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</si>
  <si>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</si>
  <si>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</si>
  <si>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</si>
  <si>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</si>
  <si>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</si>
  <si>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</si>
  <si>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</si>
  <si>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</si>
  <si>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</si>
  <si>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</si>
  <si>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</si>
  <si>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</si>
  <si>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</si>
  <si>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</si>
  <si>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</si>
  <si>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</si>
  <si>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</si>
  <si>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</si>
  <si>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</si>
  <si>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</si>
  <si>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</si>
  <si>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</si>
  <si>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</si>
  <si>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</si>
  <si>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</si>
  <si>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</si>
  <si>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</si>
  <si>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</si>
  <si>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</si>
  <si>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</si>
  <si>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</si>
  <si>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</si>
  <si>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</si>
  <si>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</si>
  <si>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</si>
  <si>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</si>
  <si>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</si>
  <si>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</si>
  <si>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</si>
  <si>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</si>
  <si>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</si>
  <si>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</si>
  <si>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</si>
  <si>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</si>
  <si>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</si>
  <si>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</si>
  <si>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</si>
  <si>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</si>
  <si>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</si>
  <si>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</si>
  <si>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</si>
  <si>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</si>
  <si>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</si>
  <si>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</si>
  <si>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</si>
  <si>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</si>
  <si>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</si>
  <si>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</si>
  <si>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</si>
  <si>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</si>
  <si>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</si>
  <si>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</si>
  <si>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</si>
  <si>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</si>
  <si>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</si>
  <si>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</si>
  <si>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</si>
  <si>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</si>
  <si>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</si>
  <si>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</si>
  <si>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</si>
  <si>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</si>
  <si>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</si>
  <si>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</si>
  <si>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</si>
  <si>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</si>
  <si>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</si>
  <si>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</si>
  <si>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</si>
  <si>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</si>
  <si>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</si>
  <si>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</si>
  <si>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</si>
  <si>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</si>
  <si>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</si>
  <si>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</si>
  <si>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</si>
  <si>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</si>
  <si>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</si>
  <si>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</si>
  <si>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</si>
  <si>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</si>
  <si>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</si>
  <si>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</si>
  <si>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</si>
  <si>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</si>
  <si>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</si>
  <si>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</si>
  <si>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</si>
  <si>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</si>
  <si>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</si>
  <si>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</si>
  <si>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</si>
  <si>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</si>
  <si>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</si>
  <si>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</si>
  <si>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</si>
  <si>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</si>
  <si>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</si>
  <si>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</si>
  <si>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</si>
  <si>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</si>
  <si>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</si>
  <si>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</si>
  <si>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</si>
  <si>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</si>
  <si>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</si>
  <si>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</si>
  <si>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</si>
  <si>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</si>
  <si>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</si>
  <si>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</si>
  <si>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</si>
  <si>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</si>
  <si>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</si>
  <si>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</si>
  <si>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</si>
  <si>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</si>
  <si>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</si>
  <si>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</si>
  <si>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</si>
  <si>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</si>
  <si>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</si>
  <si>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</si>
  <si>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</si>
  <si>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</si>
  <si>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</si>
  <si>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</si>
  <si>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</si>
  <si>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</si>
  <si>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</si>
  <si>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</si>
  <si>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</si>
  <si>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</si>
  <si>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</si>
  <si>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</si>
  <si>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</si>
  <si>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</si>
  <si>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</si>
  <si>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</si>
  <si>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</si>
  <si>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</si>
  <si>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</si>
  <si>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</si>
  <si>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</si>
  <si>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</si>
  <si>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</si>
  <si>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</si>
  <si>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</si>
  <si>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</si>
  <si>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</si>
  <si>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</si>
  <si>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</si>
  <si>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</si>
  <si>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</si>
  <si>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</si>
  <si>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</si>
  <si>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</si>
  <si>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</si>
  <si>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</si>
  <si>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</si>
  <si>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</si>
  <si>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</si>
  <si>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</si>
  <si>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</si>
  <si>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</si>
  <si>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</si>
  <si>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</si>
  <si>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</si>
  <si>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</si>
  <si>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</si>
  <si>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</si>
  <si>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</si>
  <si>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</si>
  <si>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</si>
  <si>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</si>
  <si>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</si>
  <si>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</si>
  <si>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</si>
  <si>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</si>
  <si>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</si>
  <si>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</si>
  <si>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</si>
  <si>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</si>
  <si>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</si>
  <si>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</si>
  <si>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</si>
  <si>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</si>
  <si>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</si>
  <si>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</si>
  <si>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</si>
  <si>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</si>
  <si>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</si>
  <si>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</si>
  <si>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</si>
  <si>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</si>
  <si>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</si>
  <si>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</si>
  <si>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</si>
  <si>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</si>
  <si>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</si>
  <si>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</si>
  <si>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</si>
  <si>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</si>
  <si>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</si>
  <si>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</si>
  <si>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</si>
  <si>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</si>
  <si>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</si>
  <si>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</si>
  <si>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</si>
  <si>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</si>
  <si>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</si>
  <si>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</si>
  <si>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</si>
  <si>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</si>
  <si>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</si>
  <si>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</si>
  <si>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</si>
  <si>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</si>
  <si>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</si>
  <si>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</si>
  <si>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</si>
  <si>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</si>
  <si>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</si>
  <si>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</si>
  <si>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</si>
  <si>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</si>
  <si>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</si>
  <si>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</si>
  <si>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</si>
  <si>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</si>
  <si>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</si>
  <si>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</si>
  <si>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</si>
  <si>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</si>
  <si>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</si>
  <si>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</si>
  <si>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</si>
  <si>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</si>
  <si>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</si>
  <si>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</si>
  <si>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</si>
  <si>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</si>
  <si>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</si>
  <si>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</si>
  <si>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</si>
  <si>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</si>
  <si>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</si>
  <si>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</si>
  <si>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</si>
  <si>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</si>
  <si>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</si>
  <si>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</si>
  <si>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</si>
  <si>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</si>
  <si>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</si>
  <si>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</si>
  <si>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</si>
  <si>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</si>
  <si>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</si>
  <si>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</si>
  <si>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</si>
  <si>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</si>
  <si>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</si>
  <si>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</si>
  <si>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</si>
  <si>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</si>
  <si>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</si>
  <si>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</si>
  <si>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</si>
  <si>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</si>
  <si>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</si>
  <si>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</si>
  <si>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</si>
  <si>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</si>
  <si>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</si>
  <si>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</si>
  <si>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</si>
  <si>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</si>
  <si>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</si>
  <si>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</si>
  <si>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</si>
  <si>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</si>
  <si>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</si>
  <si>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</si>
  <si>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</si>
  <si>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</si>
  <si>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</si>
  <si>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</si>
  <si>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</si>
  <si>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</si>
  <si>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</si>
  <si>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</si>
  <si>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</si>
  <si>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</si>
  <si>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</si>
  <si>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</si>
  <si>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</si>
  <si>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</si>
  <si>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</si>
  <si>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</si>
  <si>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</si>
  <si>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</si>
  <si>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</si>
  <si>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</si>
  <si>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</si>
  <si>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</si>
  <si>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</si>
  <si>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</si>
  <si>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</si>
  <si>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</si>
  <si>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</si>
  <si>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</si>
  <si>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</si>
  <si>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</si>
  <si>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</si>
  <si>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</si>
  <si>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</si>
  <si>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</si>
  <si>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</si>
  <si>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</si>
  <si>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</si>
  <si>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</si>
  <si>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</si>
  <si>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</si>
  <si>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</si>
  <si>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</si>
  <si>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</si>
  <si>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</si>
  <si>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</si>
  <si>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</si>
  <si>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</si>
  <si>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</si>
  <si>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</si>
  <si>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</si>
  <si>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</si>
  <si>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</si>
  <si>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</si>
  <si>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</si>
  <si>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</si>
  <si>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</si>
  <si>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</si>
  <si>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</si>
  <si>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</si>
  <si>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</si>
  <si>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</si>
  <si>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</si>
  <si>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</si>
  <si>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</si>
  <si>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</si>
  <si>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</si>
  <si>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</si>
  <si>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</si>
  <si>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</si>
  <si>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</si>
  <si>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</si>
  <si>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</si>
  <si>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</si>
  <si>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</si>
  <si>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</si>
  <si>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</si>
  <si>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</si>
  <si>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</si>
  <si>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</si>
  <si>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</si>
  <si>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</si>
  <si>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</si>
  <si>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</si>
  <si>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</si>
  <si>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</si>
  <si>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</si>
  <si>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</si>
  <si>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</si>
  <si>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</si>
  <si>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</si>
  <si>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</si>
  <si>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</si>
  <si>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</si>
  <si>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</si>
  <si>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</si>
  <si>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</si>
  <si>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</si>
  <si>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</si>
  <si>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</si>
  <si>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</si>
  <si>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</si>
  <si>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</si>
  <si>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</si>
  <si>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</si>
  <si>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</si>
  <si>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</si>
  <si>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</si>
  <si>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</si>
  <si>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</si>
  <si>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</si>
  <si>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</si>
  <si>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</si>
  <si>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</si>
  <si>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</si>
  <si>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</si>
  <si>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</si>
  <si>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</si>
  <si>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</si>
  <si>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</si>
  <si>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</si>
  <si>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</si>
  <si>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</si>
  <si>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</si>
  <si>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</si>
  <si>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</si>
  <si>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</si>
  <si>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</si>
  <si>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</si>
  <si>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</si>
  <si>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</si>
  <si>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</si>
  <si>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</si>
  <si>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</si>
  <si>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</si>
  <si>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</si>
  <si>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</si>
  <si>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</si>
  <si>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</si>
  <si>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</si>
  <si>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</si>
  <si>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</si>
  <si>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</si>
  <si>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</si>
  <si>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</si>
  <si>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</si>
  <si>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</si>
  <si>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</si>
  <si>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</si>
  <si>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</si>
  <si>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</si>
  <si>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</si>
  <si>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</si>
  <si>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</si>
  <si>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</si>
  <si>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</si>
  <si>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</si>
  <si>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</si>
  <si>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</si>
  <si>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</si>
  <si>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</si>
  <si>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</si>
  <si>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</si>
  <si>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</si>
  <si>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</si>
  <si>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</si>
  <si>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</si>
  <si>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</si>
  <si>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</si>
  <si>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</si>
  <si>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</si>
  <si>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</si>
  <si>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</si>
  <si>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</si>
  <si>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</si>
  <si>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</si>
  <si>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</si>
  <si>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</si>
  <si>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</si>
  <si>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</si>
  <si>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</si>
  <si>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</si>
  <si>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</si>
  <si>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</si>
  <si>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</si>
  <si>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</si>
  <si>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</si>
  <si>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</si>
  <si>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</si>
  <si>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</si>
  <si>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</si>
  <si>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</si>
  <si>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</si>
  <si>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</si>
  <si>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</si>
  <si>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</si>
  <si>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</si>
  <si>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</si>
  <si>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</si>
  <si>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</si>
  <si>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</si>
  <si>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</si>
  <si>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</si>
  <si>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</si>
  <si>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</si>
  <si>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</si>
  <si>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</si>
  <si>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</si>
  <si>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</si>
  <si>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</si>
  <si>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</si>
  <si>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</si>
  <si>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</si>
  <si>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</si>
  <si>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</si>
  <si>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</si>
  <si>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</si>
  <si>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</si>
  <si>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</si>
  <si>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</si>
  <si>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</si>
  <si>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</si>
  <si>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</si>
  <si>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</si>
  <si>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</si>
  <si>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</si>
  <si>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</si>
  <si>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</si>
  <si>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</si>
  <si>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</si>
  <si>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</si>
  <si>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</si>
  <si>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</si>
  <si>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</si>
  <si>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</si>
  <si>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</si>
  <si>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</si>
  <si>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</si>
  <si>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</si>
  <si>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</si>
  <si>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</si>
  <si>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</si>
  <si>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</si>
  <si>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</si>
  <si>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</si>
  <si>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</si>
  <si>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</si>
  <si>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</si>
  <si>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</si>
  <si>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</si>
  <si>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</si>
  <si>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</si>
  <si>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</si>
  <si>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</si>
  <si>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</si>
  <si>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</si>
  <si>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</si>
  <si>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</si>
  <si>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</si>
  <si>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</si>
  <si>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</si>
  <si>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</si>
  <si>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</si>
  <si>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</si>
  <si>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</si>
  <si>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</si>
  <si>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</si>
  <si>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</si>
  <si>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</si>
  <si>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</si>
  <si>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</si>
  <si>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</si>
  <si>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</si>
  <si>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</si>
  <si>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</si>
  <si>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</si>
  <si>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</si>
  <si>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</si>
  <si>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</si>
  <si>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</si>
  <si>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</si>
  <si>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</si>
  <si>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</si>
  <si>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</si>
  <si>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</si>
  <si>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</si>
  <si>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</si>
  <si>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</si>
  <si>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</si>
  <si>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</si>
  <si>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</si>
  <si>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</si>
  <si>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</si>
  <si>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</si>
  <si>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</si>
  <si>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</si>
  <si>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</si>
  <si>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</si>
  <si>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</si>
  <si>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</si>
  <si>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</si>
  <si>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</si>
  <si>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</si>
  <si>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</si>
  <si>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</si>
  <si>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</si>
  <si>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</si>
  <si>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</si>
  <si>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</si>
  <si>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</si>
  <si>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</si>
  <si>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</si>
  <si>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</si>
  <si>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</si>
  <si>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</si>
  <si>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</si>
  <si>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</si>
  <si>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</si>
  <si>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</si>
  <si>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</si>
  <si>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</si>
  <si>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</si>
  <si>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</si>
  <si>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</si>
  <si>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</si>
  <si>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</si>
  <si>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</si>
  <si>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</si>
  <si>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</si>
  <si>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</si>
  <si>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</si>
  <si>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</si>
  <si>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</si>
  <si>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</si>
  <si>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</si>
  <si>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</si>
  <si>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</si>
  <si>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</si>
  <si>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</si>
  <si>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</si>
  <si>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</si>
  <si>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</si>
  <si>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</si>
  <si>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</si>
  <si>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</si>
  <si>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</si>
  <si>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</si>
  <si>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</si>
  <si>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</si>
  <si>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</si>
  <si>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</si>
  <si>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</si>
  <si>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</si>
  <si>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</si>
  <si>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</si>
  <si>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</si>
  <si>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</si>
  <si>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</si>
  <si>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</si>
  <si>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</si>
  <si>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</si>
  <si>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</si>
  <si>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</si>
  <si>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</si>
  <si>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</si>
  <si>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</si>
  <si>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</si>
  <si>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</si>
  <si>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</si>
  <si>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</si>
  <si>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</si>
  <si>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</si>
  <si>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</si>
  <si>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</si>
  <si>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</si>
  <si>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</si>
  <si>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</si>
  <si>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</si>
  <si>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</si>
  <si>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</si>
  <si>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</si>
  <si>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</si>
  <si>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</si>
  <si>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</si>
  <si>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</si>
  <si>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</si>
  <si>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</si>
  <si>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</si>
  <si>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</si>
  <si>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</si>
  <si>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</si>
  <si>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</si>
  <si>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</si>
  <si>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</si>
  <si>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</si>
  <si>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</si>
  <si>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</si>
  <si>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</si>
  <si>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</si>
  <si>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</si>
  <si>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</si>
  <si>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</si>
  <si>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</si>
  <si>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</si>
  <si>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</si>
  <si>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</si>
  <si>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</si>
  <si>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</si>
  <si>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</si>
  <si>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</si>
  <si>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</si>
  <si>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</si>
  <si>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</si>
  <si>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</si>
  <si>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</si>
  <si>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</si>
  <si>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</si>
  <si>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</si>
  <si>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</si>
  <si>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</si>
  <si>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</si>
  <si>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</si>
  <si>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</si>
  <si>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</si>
  <si>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</si>
  <si>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</si>
  <si>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</si>
  <si>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</si>
  <si>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</si>
  <si>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</si>
  <si>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</si>
  <si>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</si>
  <si>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</si>
  <si>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</si>
  <si>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</si>
  <si>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</si>
  <si>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</si>
  <si>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</si>
  <si>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</si>
  <si>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</si>
  <si>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</si>
  <si>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</si>
  <si>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</si>
  <si>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</si>
  <si>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</si>
  <si>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</si>
  <si>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</si>
  <si>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</si>
  <si>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</si>
  <si>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</si>
  <si>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</si>
  <si>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</si>
  <si>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</si>
  <si>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</si>
  <si>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</si>
  <si>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</si>
  <si>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</si>
  <si>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</si>
  <si>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</si>
  <si>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</si>
  <si>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</si>
  <si>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</si>
  <si>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</si>
  <si>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</si>
  <si>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</si>
  <si>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</si>
  <si>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</si>
  <si>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</si>
  <si>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</si>
  <si>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</si>
  <si>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</si>
  <si>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</si>
  <si>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</si>
  <si>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</si>
  <si>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</si>
  <si>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</si>
  <si>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</si>
  <si>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</si>
  <si>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</si>
  <si>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</si>
  <si>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</si>
  <si>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</si>
  <si>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</si>
  <si>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</si>
  <si>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</si>
  <si>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</si>
  <si>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</si>
  <si>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</si>
  <si>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</si>
  <si>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</si>
  <si>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</si>
  <si>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</si>
  <si>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</si>
  <si>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</si>
  <si>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</si>
  <si>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</si>
  <si>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</si>
  <si>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</si>
  <si>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</si>
  <si>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</si>
  <si>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</si>
  <si>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</si>
  <si>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</si>
  <si>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</si>
  <si>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</si>
  <si>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</si>
  <si>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</si>
  <si>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</si>
  <si>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</si>
  <si>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</si>
  <si>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</si>
  <si>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</si>
  <si>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</si>
  <si>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</si>
  <si>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</si>
  <si>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</si>
  <si>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</si>
  <si>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</si>
  <si>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</si>
  <si>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</si>
  <si>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</si>
  <si>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</si>
  <si>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</si>
  <si>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</si>
  <si>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</si>
  <si>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</si>
  <si>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</si>
  <si>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</si>
  <si>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</si>
  <si>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</si>
  <si>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</si>
  <si>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</si>
  <si>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</si>
  <si>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</si>
  <si>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</si>
  <si>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</si>
  <si>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</si>
  <si>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</si>
  <si>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</si>
  <si>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</si>
  <si>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</si>
  <si>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</si>
  <si>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</si>
  <si>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</si>
  <si>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</si>
  <si>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</si>
  <si>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</si>
  <si>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</si>
  <si>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</si>
  <si>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</si>
  <si>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</si>
  <si>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</si>
  <si>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</si>
  <si>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</si>
  <si>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</si>
  <si>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</si>
  <si>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</si>
  <si>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</si>
  <si>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</si>
  <si>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</si>
  <si>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</si>
  <si>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</si>
  <si>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</si>
  <si>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</si>
  <si>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</si>
  <si>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</si>
  <si>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</si>
  <si>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</si>
  <si>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</si>
  <si>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</si>
  <si>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</si>
  <si>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</si>
  <si>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</si>
  <si>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</si>
  <si>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</si>
  <si>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</si>
  <si>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</si>
  <si>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</si>
  <si>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</si>
  <si>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</si>
  <si>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</si>
  <si>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</si>
  <si>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</si>
  <si>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</si>
  <si>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</si>
  <si>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</si>
  <si>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</si>
  <si>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</si>
  <si>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</si>
  <si>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</si>
  <si>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</si>
  <si>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</si>
  <si>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</si>
  <si>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</si>
  <si>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</si>
  <si>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</si>
  <si>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</si>
  <si>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</si>
  <si>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</si>
  <si>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</si>
  <si>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</si>
  <si>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</si>
  <si>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</si>
  <si>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</si>
  <si>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</si>
  <si>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</si>
  <si>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</si>
  <si>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</si>
  <si>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</si>
  <si>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</si>
  <si>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</si>
  <si>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</si>
  <si>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</si>
  <si>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</si>
  <si>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</si>
  <si>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</si>
  <si>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</si>
  <si>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</si>
  <si>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</si>
  <si>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</si>
  <si>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</si>
  <si>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</si>
  <si>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</si>
  <si>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</si>
  <si>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</si>
  <si>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</si>
  <si>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</si>
  <si>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</si>
  <si>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</si>
  <si>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</si>
  <si>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</si>
  <si>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</si>
  <si>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</si>
  <si>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</si>
  <si>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</si>
  <si>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</si>
  <si>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</si>
  <si>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</si>
  <si>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</si>
  <si>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</si>
  <si>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</si>
  <si>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</si>
  <si>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</si>
  <si>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</si>
  <si>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</si>
  <si>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</si>
  <si>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</si>
  <si>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</si>
  <si>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</si>
  <si>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</si>
  <si>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</si>
  <si>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</si>
  <si>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</si>
  <si>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</si>
  <si>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</si>
  <si>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</si>
  <si>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</si>
  <si>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</si>
  <si>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</si>
  <si>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</si>
  <si>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</si>
  <si>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</si>
  <si>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</si>
  <si>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</si>
  <si>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</si>
  <si>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</si>
  <si>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</si>
  <si>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</si>
  <si>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</si>
  <si>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</si>
  <si>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</si>
  <si>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</si>
  <si>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</si>
  <si>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</si>
  <si>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</si>
  <si>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</si>
  <si>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</si>
  <si>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</si>
  <si>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</si>
  <si>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</si>
  <si>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</si>
  <si>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</si>
  <si>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</si>
  <si>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</si>
  <si>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</si>
  <si>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</si>
  <si>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</si>
  <si>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</si>
  <si>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</si>
  <si>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</si>
  <si>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</si>
  <si>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</si>
  <si>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</si>
  <si>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</si>
  <si>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</si>
  <si>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</si>
  <si>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</si>
  <si>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</si>
  <si>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</si>
  <si>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</si>
  <si>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</si>
  <si>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</si>
  <si>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</si>
  <si>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</si>
  <si>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</si>
  <si>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</si>
  <si>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</si>
  <si>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</si>
  <si>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</si>
  <si>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</si>
  <si>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</si>
  <si>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</si>
  <si>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</si>
  <si>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</si>
  <si>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</si>
  <si>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</si>
  <si>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</si>
  <si>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</si>
  <si>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</si>
  <si>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</si>
  <si>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</si>
  <si>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</si>
  <si>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</si>
  <si>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</si>
  <si>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</si>
  <si>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</si>
  <si>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</si>
  <si>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</si>
  <si>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</si>
  <si>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</si>
  <si>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</si>
  <si>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</si>
  <si>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</si>
  <si>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</si>
  <si>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</si>
  <si>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</si>
  <si>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</si>
  <si>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</si>
  <si>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</si>
  <si>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</si>
  <si>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</si>
  <si>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</si>
  <si>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</si>
  <si>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</si>
  <si>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</si>
  <si>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</si>
  <si>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</si>
  <si>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</si>
  <si>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</si>
  <si>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</si>
  <si>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</si>
  <si>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</si>
  <si>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</si>
  <si>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</si>
  <si>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</si>
  <si>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</si>
  <si>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</si>
  <si>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</si>
  <si>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</si>
  <si>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</si>
  <si>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</si>
  <si>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</si>
  <si>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</si>
  <si>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</si>
  <si>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</si>
  <si>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</si>
  <si>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</si>
  <si>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</si>
  <si>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</si>
  <si>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</si>
  <si>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</si>
  <si>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</si>
  <si>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</si>
  <si>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</si>
  <si>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</si>
  <si>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</si>
  <si>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</si>
  <si>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</si>
  <si>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</si>
  <si>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</si>
  <si>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</si>
  <si>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</si>
  <si>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</si>
  <si>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</si>
  <si>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</si>
  <si>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</si>
  <si>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</si>
  <si>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</si>
  <si>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</si>
  <si>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</si>
  <si>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</si>
  <si>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</si>
  <si>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</si>
  <si>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</si>
  <si>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</si>
  <si>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</si>
  <si>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</si>
  <si>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</si>
  <si>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</si>
  <si>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</si>
  <si>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</si>
  <si>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</si>
  <si>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</si>
  <si>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</si>
  <si>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</si>
  <si>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</si>
  <si>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</si>
  <si>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</si>
  <si>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</si>
  <si>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</si>
  <si>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</si>
  <si>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</si>
  <si>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</si>
  <si>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</si>
  <si>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</si>
  <si>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</si>
  <si>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</si>
  <si>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</si>
  <si>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</si>
  <si>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</si>
  <si>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</si>
  <si>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</si>
  <si>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</si>
  <si>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</si>
  <si>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</si>
  <si>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</si>
  <si>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</si>
  <si>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</si>
  <si>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</si>
  <si>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</si>
  <si>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</si>
  <si>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</si>
  <si>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</si>
  <si>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</si>
  <si>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</si>
  <si>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</si>
  <si>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</si>
  <si>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</si>
  <si>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</si>
  <si>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</si>
  <si>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</si>
  <si>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</si>
  <si>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</si>
  <si>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</si>
  <si>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</si>
  <si>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</si>
  <si>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</si>
  <si>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</si>
  <si>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</si>
  <si>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</si>
  <si>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</si>
  <si>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</si>
  <si>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</si>
  <si>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</si>
  <si>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</si>
  <si>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</si>
  <si>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</si>
  <si>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</si>
  <si>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</si>
  <si>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</si>
  <si>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</si>
  <si>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</si>
  <si>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</si>
  <si>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</si>
  <si>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</si>
  <si>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</si>
  <si>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</si>
  <si>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</si>
  <si>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</si>
  <si>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</si>
  <si>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</si>
  <si>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</si>
  <si>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</si>
  <si>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</si>
  <si>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</si>
  <si>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</si>
  <si>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</si>
  <si>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</si>
  <si>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</si>
  <si>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</si>
  <si>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</si>
  <si>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</si>
  <si>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</si>
  <si>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</si>
  <si>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</si>
  <si>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</si>
  <si>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</si>
  <si>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</si>
  <si>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</si>
  <si>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</si>
  <si>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</si>
  <si>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</si>
  <si>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</si>
  <si>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</si>
  <si>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</si>
  <si>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</si>
  <si>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</si>
  <si>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</si>
  <si>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</si>
  <si>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</si>
  <si>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</si>
  <si>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</si>
  <si>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</si>
  <si>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</si>
  <si>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</si>
  <si>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</si>
  <si>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</si>
  <si>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</si>
  <si>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</si>
  <si>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</si>
  <si>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</si>
  <si>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</si>
  <si>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</si>
  <si>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</si>
  <si>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</si>
  <si>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</si>
  <si>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</si>
  <si>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</si>
  <si>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</si>
  <si>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</si>
  <si>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</si>
  <si>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</si>
  <si>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</si>
  <si>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</si>
  <si>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</si>
  <si>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</si>
  <si>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</si>
  <si>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</si>
  <si>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</si>
  <si>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</si>
  <si>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</si>
  <si>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</si>
  <si>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</si>
  <si>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</si>
  <si>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</si>
  <si>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</si>
  <si>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</si>
  <si>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</si>
  <si>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</si>
  <si>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</si>
  <si>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</si>
  <si>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</si>
  <si>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</si>
  <si>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</si>
  <si>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</si>
  <si>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</si>
  <si>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</si>
  <si>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</si>
  <si>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</si>
  <si>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</si>
  <si>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</si>
  <si>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</si>
  <si>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</si>
  <si>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</si>
  <si>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</si>
  <si>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</si>
  <si>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</si>
  <si>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</si>
  <si>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</si>
  <si>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</si>
  <si>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</si>
  <si>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</si>
  <si>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</si>
  <si>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</si>
  <si>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</si>
  <si>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</si>
  <si>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</si>
  <si>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</si>
  <si>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</si>
  <si>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</si>
  <si>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</si>
  <si>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</si>
  <si>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</si>
  <si>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</si>
  <si>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</si>
  <si>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</si>
  <si>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</si>
  <si>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</si>
  <si>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</si>
  <si>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</si>
  <si>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</si>
  <si>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</si>
  <si>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</si>
  <si>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</si>
  <si>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</si>
  <si>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</si>
  <si>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</si>
  <si>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</si>
  <si>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</si>
  <si>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</si>
  <si>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</si>
  <si>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</si>
  <si>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</si>
  <si>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</si>
  <si>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</si>
  <si>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</si>
  <si>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</si>
  <si>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</si>
  <si>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</si>
  <si>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</si>
  <si>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</si>
  <si>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</si>
  <si>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</si>
  <si>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</si>
  <si>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</si>
  <si>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</si>
  <si>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</si>
  <si>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</si>
  <si>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</si>
  <si>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</si>
  <si>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</si>
  <si>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</si>
  <si>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</si>
  <si>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</si>
  <si>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</si>
  <si>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</si>
  <si>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</si>
  <si>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</si>
  <si>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</si>
  <si>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</si>
  <si>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</si>
  <si>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</si>
  <si>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</si>
  <si>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</si>
  <si>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</si>
  <si>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</si>
  <si>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</si>
  <si>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</si>
  <si>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</si>
  <si>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</si>
  <si>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</si>
  <si>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</si>
  <si>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</si>
  <si>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</si>
  <si>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</si>
  <si>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</si>
  <si>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</si>
  <si>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</si>
  <si>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</si>
  <si>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</si>
  <si>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</si>
  <si>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</si>
  <si>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</si>
  <si>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</si>
  <si>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</si>
  <si>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</si>
  <si>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</si>
  <si>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</si>
  <si>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</si>
  <si>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</si>
  <si>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</si>
  <si>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</si>
  <si>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</si>
  <si>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</si>
  <si>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</si>
  <si>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</si>
  <si>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</si>
  <si>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</si>
  <si>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</si>
  <si>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</si>
  <si>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</si>
  <si>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</si>
  <si>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</si>
  <si>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</si>
  <si>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</si>
  <si>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</si>
  <si>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</si>
  <si>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</si>
  <si>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</si>
  <si>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</si>
  <si>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</si>
  <si>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</si>
  <si>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</si>
  <si>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</si>
  <si>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</si>
  <si>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</si>
  <si>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</si>
  <si>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</si>
  <si>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</si>
  <si>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</si>
  <si>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</si>
  <si>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</si>
  <si>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</si>
  <si>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</si>
  <si>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</si>
  <si>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</si>
  <si>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</si>
  <si>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</si>
  <si>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</si>
  <si>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</si>
  <si>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</si>
  <si>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</si>
  <si>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</si>
  <si>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</si>
  <si>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</si>
  <si>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</si>
  <si>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</si>
  <si>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</si>
  <si>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</si>
  <si>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</si>
  <si>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</si>
  <si>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</si>
  <si>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</si>
  <si>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</si>
  <si>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</si>
  <si>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</si>
  <si>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</si>
  <si>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</si>
  <si>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</si>
  <si>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</si>
  <si>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</si>
  <si>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</si>
  <si>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</si>
  <si>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</si>
  <si>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</si>
  <si>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</si>
  <si>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</si>
  <si>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</si>
  <si>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</si>
  <si>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</si>
  <si>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</si>
  <si>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</si>
  <si>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</si>
  <si>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</si>
  <si>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</si>
  <si>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</si>
  <si>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</si>
  <si>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</si>
  <si>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</si>
  <si>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</si>
  <si>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</si>
  <si>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</si>
  <si>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</si>
  <si>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</si>
  <si>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</si>
  <si>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</si>
  <si>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</si>
  <si>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</si>
  <si>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</si>
  <si>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</si>
  <si>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</si>
  <si>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</si>
  <si>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</si>
  <si>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</si>
  <si>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</si>
  <si>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</si>
  <si>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</si>
  <si>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</si>
  <si>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</si>
  <si>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</si>
  <si>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</si>
  <si>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</si>
  <si>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</si>
  <si>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</si>
  <si>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</si>
  <si>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</si>
  <si>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</si>
  <si>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</si>
  <si>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</si>
  <si>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</si>
  <si>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</si>
  <si>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</si>
  <si>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</si>
  <si>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</si>
  <si>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</si>
  <si>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</si>
  <si>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</si>
  <si>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</si>
  <si>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</si>
  <si>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</si>
  <si>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</si>
  <si>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</si>
  <si>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</si>
  <si>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</si>
  <si>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</si>
  <si>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</si>
  <si>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</si>
  <si>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</si>
  <si>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</si>
  <si>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</si>
  <si>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</si>
  <si>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</si>
  <si>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</si>
  <si>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</si>
  <si>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</si>
  <si>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</si>
  <si>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</si>
  <si>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</si>
  <si>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</si>
  <si>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</si>
  <si>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</si>
  <si>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</si>
  <si>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</si>
  <si>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</si>
  <si>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</si>
  <si>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</si>
  <si>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</si>
  <si>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</si>
  <si>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</si>
  <si>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</si>
  <si>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</si>
  <si>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</si>
  <si>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</si>
  <si>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</si>
  <si>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</si>
  <si>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</si>
  <si>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</si>
  <si>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</si>
  <si>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</si>
  <si>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</si>
  <si>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</si>
  <si>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</si>
  <si>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</si>
  <si>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</si>
  <si>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</si>
  <si>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</si>
  <si>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</si>
  <si>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</si>
  <si>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</si>
  <si>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</si>
  <si>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</si>
  <si>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</si>
  <si>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</si>
  <si>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</si>
  <si>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</si>
  <si>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</si>
  <si>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</si>
  <si>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</si>
  <si>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</si>
  <si>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</si>
  <si>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</si>
  <si>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</si>
  <si>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</si>
  <si>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</si>
  <si>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</si>
  <si>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</si>
  <si>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</si>
  <si>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</si>
  <si>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</si>
  <si>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</si>
  <si>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</si>
  <si>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</si>
  <si>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</si>
  <si>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</si>
  <si>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</si>
  <si>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</si>
  <si>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</si>
  <si>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</si>
  <si>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</si>
  <si>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</si>
  <si>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</si>
  <si>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</si>
  <si>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</si>
  <si>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</si>
  <si>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</si>
  <si>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</si>
  <si>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</si>
  <si>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</si>
  <si>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</si>
  <si>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</si>
  <si>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</si>
  <si>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</si>
  <si>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</si>
  <si>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</si>
  <si>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</si>
  <si>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</si>
  <si>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</si>
  <si>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</si>
  <si>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</si>
  <si>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</si>
  <si>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</si>
  <si>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</si>
  <si>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</si>
  <si>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</si>
  <si>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</si>
  <si>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</si>
  <si>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</si>
  <si>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</si>
  <si>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</si>
  <si>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</si>
  <si>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</si>
  <si>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</si>
  <si>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</si>
  <si>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</si>
  <si>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</si>
  <si>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</si>
  <si>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</si>
  <si>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</si>
  <si>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</si>
  <si>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</si>
  <si>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</si>
  <si>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</si>
  <si>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</si>
  <si>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</si>
  <si>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</si>
  <si>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</si>
  <si>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</si>
  <si>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</si>
  <si>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</si>
  <si>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</si>
  <si>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</si>
  <si>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</si>
  <si>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</si>
  <si>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</si>
  <si>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</si>
  <si>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</si>
  <si>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</si>
  <si>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</si>
  <si>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</si>
  <si>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</si>
  <si>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</si>
  <si>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</si>
  <si>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</si>
  <si>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</si>
  <si>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</si>
  <si>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</si>
  <si>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</si>
  <si>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</si>
  <si>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</si>
  <si>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</si>
  <si>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</si>
  <si>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</si>
  <si>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</si>
  <si>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</si>
  <si>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</si>
  <si>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</si>
  <si>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</si>
  <si>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</si>
  <si>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</si>
  <si>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</si>
  <si>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</si>
  <si>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</si>
  <si>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</si>
  <si>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</si>
  <si>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</si>
  <si>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</si>
  <si>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</si>
  <si>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</si>
  <si>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</si>
  <si>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</si>
  <si>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</si>
  <si>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</si>
  <si>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</si>
  <si>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</si>
  <si>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</si>
  <si>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</si>
  <si>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</si>
  <si>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</si>
  <si>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</si>
  <si>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</si>
  <si>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</si>
  <si>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</si>
  <si>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</si>
  <si>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</si>
  <si>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</si>
  <si>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</si>
  <si>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</si>
  <si>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</si>
  <si>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</si>
  <si>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</si>
  <si>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</si>
  <si>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</si>
  <si>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</si>
  <si>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</si>
  <si>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</si>
  <si>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</si>
  <si>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</si>
  <si>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</si>
  <si>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</si>
  <si>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</si>
  <si>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</si>
  <si>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</si>
  <si>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</si>
  <si>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</si>
  <si>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</si>
  <si>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</si>
  <si>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</si>
  <si>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</si>
  <si>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</si>
  <si>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</si>
  <si>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</si>
  <si>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</si>
  <si>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</si>
  <si>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</si>
  <si>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</si>
  <si>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</si>
  <si>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</si>
  <si>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</si>
  <si>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</si>
  <si>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</si>
  <si>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</si>
  <si>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</si>
  <si>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</si>
  <si>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</si>
  <si>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</si>
  <si>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</si>
  <si>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</si>
  <si>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</si>
  <si>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</si>
  <si>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</si>
  <si>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</si>
  <si>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</si>
  <si>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</si>
  <si>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</si>
  <si>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</si>
  <si>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</si>
  <si>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</si>
  <si>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</si>
  <si>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</si>
  <si>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</si>
  <si>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</si>
  <si>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</si>
  <si>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</si>
  <si>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</si>
  <si>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</si>
  <si>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</si>
  <si>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</si>
  <si>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</si>
  <si>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</si>
  <si>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</si>
  <si>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</si>
  <si>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</si>
  <si>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</si>
  <si>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</si>
  <si>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</si>
  <si>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</si>
  <si>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</si>
  <si>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</si>
  <si>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</si>
  <si>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</si>
  <si>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</si>
  <si>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</si>
  <si>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</si>
  <si>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</si>
  <si>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</si>
  <si>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</si>
  <si>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</si>
  <si>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</si>
  <si>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</si>
  <si>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</si>
  <si>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</si>
  <si>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</si>
  <si>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</si>
  <si>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</si>
  <si>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</si>
  <si>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</si>
  <si>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</si>
  <si>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</si>
  <si>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</si>
  <si>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</si>
  <si>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</si>
  <si>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</si>
  <si>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</si>
  <si>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</si>
  <si>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</si>
  <si>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</si>
  <si>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</si>
  <si>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</si>
  <si>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</si>
  <si>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</si>
  <si>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</si>
  <si>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</si>
  <si>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</si>
  <si>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</si>
  <si>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</si>
  <si>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</si>
  <si>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</si>
  <si>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</si>
  <si>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</si>
  <si>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</si>
  <si>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</si>
  <si>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</si>
  <si>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</si>
  <si>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</si>
  <si>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</si>
  <si>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</si>
  <si>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</si>
  <si>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</si>
  <si>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</si>
  <si>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</si>
  <si>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</si>
  <si>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</si>
  <si>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</si>
  <si>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</si>
  <si>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</si>
  <si>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</si>
  <si>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</si>
  <si>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</si>
  <si>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</si>
  <si>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</si>
  <si>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</si>
  <si>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</si>
  <si>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</si>
  <si>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</si>
  <si>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</si>
  <si>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</si>
  <si>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</si>
  <si>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</si>
  <si>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</si>
  <si>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</si>
  <si>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</si>
  <si>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</si>
  <si>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</si>
  <si>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</si>
  <si>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</si>
  <si>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</si>
  <si>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</si>
  <si>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</si>
  <si>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</si>
  <si>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</si>
  <si>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</si>
  <si>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</si>
  <si>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</si>
  <si>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</si>
  <si>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</si>
  <si>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</si>
  <si>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</si>
  <si>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</si>
  <si>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</si>
  <si>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</si>
  <si>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</si>
  <si>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</si>
  <si>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</si>
  <si>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</si>
  <si>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</si>
  <si>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</si>
  <si>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</si>
  <si>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</si>
  <si>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</si>
  <si>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</si>
  <si>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</si>
  <si>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</si>
  <si>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</si>
  <si>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</si>
  <si>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</si>
  <si>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</si>
  <si>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</si>
  <si>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</si>
  <si>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</si>
  <si>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</si>
  <si>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</si>
  <si>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</si>
  <si>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</si>
  <si>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</si>
  <si>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</si>
  <si>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</si>
  <si>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</si>
  <si>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</si>
  <si>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</si>
  <si>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</si>
  <si>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</si>
  <si>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</si>
  <si>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</si>
  <si>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</si>
  <si>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</si>
  <si>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</si>
  <si>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</si>
  <si>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</si>
  <si>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</si>
  <si>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</si>
  <si>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</si>
  <si>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</si>
  <si>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</si>
  <si>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</si>
  <si>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</si>
  <si>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</si>
  <si>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</si>
  <si>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</si>
  <si>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</si>
  <si>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</si>
  <si>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</si>
  <si>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</si>
  <si>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</si>
  <si>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</si>
  <si>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</si>
  <si>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</si>
  <si>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</si>
  <si>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</si>
  <si>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</si>
  <si>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</si>
  <si>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</si>
  <si>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</si>
  <si>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</si>
  <si>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</si>
  <si>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</si>
  <si>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</si>
  <si>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</si>
  <si>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</si>
  <si>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</si>
  <si>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</si>
  <si>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</si>
  <si>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</si>
  <si>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</si>
  <si>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</si>
  <si>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</si>
  <si>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</si>
  <si>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</si>
  <si>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</si>
  <si>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</si>
  <si>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</si>
  <si>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</si>
  <si>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</si>
  <si>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</si>
  <si>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</si>
  <si>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</si>
  <si>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</si>
  <si>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</si>
  <si>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</si>
  <si>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</si>
  <si>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</si>
  <si>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</si>
  <si>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</si>
  <si>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</si>
  <si>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</si>
  <si>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</si>
  <si>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</si>
  <si>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</si>
  <si>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</si>
  <si>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</si>
  <si>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</si>
  <si>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</si>
  <si>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</si>
  <si>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</si>
  <si>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</si>
  <si>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</si>
  <si>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</si>
  <si>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</si>
  <si>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</si>
  <si>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</si>
  <si>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</si>
  <si>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</si>
  <si>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</si>
  <si>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</si>
  <si>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</si>
  <si>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</si>
  <si>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</si>
  <si>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</si>
  <si>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</si>
  <si>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</si>
  <si>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</si>
  <si>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</si>
  <si>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</si>
  <si>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</si>
  <si>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</si>
  <si>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</si>
  <si>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</si>
  <si>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</si>
  <si>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</si>
  <si>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</si>
  <si>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</si>
  <si>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</si>
  <si>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</si>
  <si>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</si>
  <si>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</si>
  <si>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</si>
  <si>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</si>
  <si>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</si>
  <si>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</si>
  <si>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</si>
  <si>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</si>
  <si>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</si>
  <si>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</si>
  <si>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</si>
  <si>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</si>
  <si>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</si>
  <si>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</si>
  <si>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</si>
  <si>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</si>
  <si>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</si>
  <si>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</si>
  <si>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</si>
  <si>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</si>
  <si>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</si>
  <si>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</si>
  <si>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</si>
  <si>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</si>
  <si>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</si>
  <si>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</si>
  <si>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</si>
  <si>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</si>
  <si>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</si>
  <si>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</si>
  <si>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</si>
  <si>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</si>
  <si>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</si>
  <si>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</si>
  <si>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</si>
  <si>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</si>
  <si>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</si>
  <si>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</si>
  <si>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</si>
  <si>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</si>
  <si>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</si>
  <si>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</si>
  <si>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</si>
  <si>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</si>
  <si>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</si>
  <si>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</si>
  <si>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</si>
  <si>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</si>
  <si>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</si>
  <si>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</si>
  <si>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</si>
  <si>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</si>
  <si>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</si>
  <si>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</si>
  <si>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</si>
  <si>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</si>
  <si>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</si>
  <si>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</si>
  <si>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</si>
  <si>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</si>
  <si>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</si>
  <si>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</si>
  <si>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</si>
  <si>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</si>
  <si>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</si>
  <si>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</si>
  <si>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</si>
  <si>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</si>
  <si>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</si>
  <si>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</si>
  <si>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</si>
  <si>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</si>
  <si>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</si>
  <si>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</si>
  <si>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</si>
  <si>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</si>
  <si>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</si>
  <si>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</si>
  <si>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</si>
  <si>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</si>
  <si>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</si>
  <si>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</si>
  <si>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</si>
  <si>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</si>
  <si>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</si>
  <si>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</si>
  <si>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</si>
  <si>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</si>
  <si>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</si>
  <si>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</si>
  <si>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</si>
  <si>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</si>
  <si>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</si>
  <si>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</si>
  <si>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</si>
  <si>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</si>
  <si>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</si>
  <si>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</si>
  <si>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</si>
  <si>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</si>
  <si>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</si>
  <si>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</si>
  <si>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</si>
  <si>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</si>
  <si>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</si>
  <si>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</si>
  <si>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</si>
  <si>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</si>
  <si>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</si>
  <si>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</si>
  <si>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</si>
  <si>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</si>
  <si>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</si>
  <si>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</si>
  <si>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</si>
  <si>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</si>
  <si>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</si>
  <si>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</si>
  <si>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</si>
  <si>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</si>
  <si>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</si>
  <si>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</si>
  <si>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</si>
  <si>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</si>
  <si>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</si>
  <si>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</si>
  <si>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</si>
  <si>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</si>
  <si>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</si>
  <si>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</si>
  <si>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</si>
  <si>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</si>
  <si>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</si>
  <si>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</si>
  <si>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</si>
  <si>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</si>
  <si>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</si>
  <si>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</si>
  <si>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</si>
  <si>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</si>
  <si>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</si>
  <si>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</si>
  <si>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</si>
  <si>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</si>
  <si>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</si>
  <si>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</si>
  <si>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</si>
  <si>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</si>
  <si>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</si>
  <si>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</si>
  <si>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</si>
  <si>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</si>
  <si>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</si>
  <si>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</si>
  <si>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</si>
  <si>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</si>
  <si>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</si>
  <si>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</si>
  <si>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</si>
  <si>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</si>
  <si>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</si>
  <si>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</si>
  <si>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</si>
  <si>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</si>
  <si>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</si>
  <si>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</si>
  <si>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</si>
  <si>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</si>
  <si>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</si>
  <si>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</si>
  <si>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</si>
  <si>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</si>
  <si>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</si>
  <si>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</si>
  <si>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</si>
  <si>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</si>
  <si>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</si>
  <si>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</si>
  <si>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</si>
  <si>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</si>
  <si>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</si>
  <si>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</si>
  <si>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</si>
  <si>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</si>
  <si>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</si>
  <si>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</si>
  <si>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</si>
  <si>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</si>
  <si>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</si>
  <si>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</si>
  <si>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</si>
  <si>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</si>
  <si>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</si>
  <si>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</si>
  <si>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</si>
  <si>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</si>
  <si>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</si>
  <si>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</si>
  <si>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</si>
  <si>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</si>
  <si>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</si>
  <si>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</si>
  <si>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</si>
  <si>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</si>
  <si>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</si>
  <si>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</si>
  <si>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</si>
  <si>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</si>
  <si>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</si>
  <si>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</si>
  <si>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</si>
  <si>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</si>
  <si>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</si>
  <si>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</si>
  <si>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</si>
  <si>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</si>
  <si>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</si>
  <si>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</si>
  <si>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</si>
  <si>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</si>
  <si>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</si>
  <si>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</si>
  <si>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</si>
  <si>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</si>
  <si>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</si>
  <si>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</si>
  <si>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</si>
  <si>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</si>
  <si>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</si>
  <si>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</si>
  <si>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</si>
  <si>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</si>
  <si>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</si>
  <si>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</si>
  <si>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</si>
  <si>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</si>
  <si>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</si>
  <si>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</si>
  <si>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</si>
  <si>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</si>
  <si>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</si>
  <si>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</si>
  <si>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</si>
  <si>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</si>
  <si>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</si>
  <si>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</si>
  <si>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</si>
  <si>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</si>
  <si>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</si>
  <si>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</si>
  <si>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</si>
  <si>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</si>
  <si>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</si>
  <si>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</si>
  <si>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</si>
  <si>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</si>
  <si>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</si>
  <si>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</si>
  <si>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</si>
  <si>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</si>
  <si>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</si>
  <si>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</si>
  <si>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</si>
  <si>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</si>
  <si>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</si>
  <si>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</si>
  <si>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</si>
  <si>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</si>
  <si>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</si>
  <si>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</si>
  <si>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</si>
  <si>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</si>
  <si>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</si>
  <si>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</si>
  <si>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</si>
  <si>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</si>
  <si>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</si>
  <si>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</si>
  <si>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</si>
  <si>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</si>
  <si>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</si>
  <si>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</si>
  <si>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</si>
  <si>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</si>
  <si>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</si>
  <si>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</si>
  <si>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</si>
  <si>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</si>
  <si>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</si>
  <si>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</si>
  <si>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</si>
  <si>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</si>
  <si>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</si>
  <si>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</si>
  <si>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</si>
  <si>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</si>
  <si>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</si>
  <si>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</si>
  <si>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</si>
  <si>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</si>
  <si>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</si>
  <si>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</si>
  <si>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</si>
  <si>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</si>
  <si>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</si>
  <si>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</si>
  <si>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</si>
  <si>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</si>
  <si>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</si>
  <si>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</si>
  <si>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</si>
  <si>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</si>
  <si>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</si>
  <si>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</si>
  <si>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</si>
  <si>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</si>
  <si>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</si>
  <si>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</si>
  <si>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</si>
  <si>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</si>
  <si>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</si>
  <si>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</si>
  <si>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</si>
  <si>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</si>
  <si>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</si>
  <si>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</si>
  <si>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</si>
  <si>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</si>
  <si>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</si>
  <si>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</si>
  <si>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</si>
  <si>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</si>
  <si>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</si>
  <si>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</si>
  <si>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</si>
  <si>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</si>
  <si>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</si>
  <si>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</si>
  <si>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</si>
  <si>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</si>
  <si>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</si>
  <si>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</si>
  <si>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</si>
  <si>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</si>
  <si>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</si>
  <si>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</si>
  <si>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</si>
  <si>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</si>
  <si>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</si>
  <si>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</si>
  <si>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</si>
  <si>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</si>
  <si>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</si>
  <si>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</si>
  <si>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</si>
  <si>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</si>
  <si>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</si>
  <si>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</si>
  <si>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</si>
  <si>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</si>
  <si>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</si>
  <si>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</si>
  <si>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</si>
  <si>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</si>
  <si>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</si>
  <si>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</si>
  <si>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</si>
  <si>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</si>
  <si>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</si>
  <si>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</si>
  <si>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</si>
  <si>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</si>
  <si>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</si>
  <si>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</si>
  <si>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</si>
  <si>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</si>
  <si>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</si>
  <si>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</si>
  <si>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</si>
  <si>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</si>
  <si>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</si>
  <si>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</si>
  <si>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</si>
  <si>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</si>
  <si>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</si>
  <si>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</si>
  <si>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</si>
  <si>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</si>
  <si>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</si>
  <si>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</si>
  <si>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</si>
  <si>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</si>
  <si>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</si>
  <si>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</si>
  <si>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</si>
  <si>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</si>
  <si>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</si>
  <si>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</si>
  <si>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</si>
  <si>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</si>
  <si>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</si>
  <si>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</si>
  <si>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</si>
  <si>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</si>
  <si>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</si>
  <si>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</si>
  <si>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</si>
  <si>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</si>
  <si>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</si>
  <si>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</si>
  <si>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</si>
  <si>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</si>
  <si>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</si>
  <si>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</si>
  <si>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</si>
  <si>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</si>
  <si>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</si>
  <si>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</si>
  <si>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</si>
  <si>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</si>
  <si>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</si>
  <si>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</si>
  <si>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</si>
  <si>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</si>
  <si>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</si>
  <si>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</si>
  <si>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</si>
  <si>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</si>
  <si>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</si>
  <si>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</si>
  <si>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</si>
  <si>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</si>
  <si>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</si>
  <si>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</si>
  <si>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</si>
  <si>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</si>
  <si>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</si>
  <si>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</si>
  <si>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</si>
  <si>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</si>
  <si>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</si>
  <si>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</si>
  <si>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</si>
  <si>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</si>
  <si>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</si>
  <si>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</si>
  <si>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</si>
  <si>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</si>
  <si>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</si>
  <si>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</si>
  <si>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</si>
  <si>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</si>
  <si>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</si>
  <si>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</si>
  <si>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</si>
  <si>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</si>
  <si>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</si>
  <si>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</si>
  <si>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</si>
  <si>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</si>
  <si>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</si>
  <si>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</si>
  <si>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</si>
  <si>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</si>
  <si>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</si>
  <si>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</si>
  <si>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</si>
  <si>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</si>
  <si>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</si>
  <si>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</si>
  <si>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</si>
  <si>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</si>
  <si>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</si>
  <si>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</si>
  <si>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</si>
  <si>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</si>
  <si>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</si>
  <si>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</si>
  <si>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</si>
  <si>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</si>
  <si>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</si>
  <si>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</si>
  <si>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</si>
  <si>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</si>
  <si>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</si>
  <si>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</si>
  <si>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</si>
  <si>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</si>
  <si>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</si>
  <si>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</si>
  <si>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</si>
  <si>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</si>
  <si>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</si>
  <si>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</si>
  <si>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</si>
  <si>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</si>
  <si>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</si>
  <si>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</si>
  <si>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</si>
  <si>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</si>
  <si>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</si>
  <si>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</si>
  <si>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</si>
  <si>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</si>
  <si>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</si>
  <si>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</si>
  <si>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</si>
  <si>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</si>
  <si>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</si>
  <si>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</si>
  <si>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</si>
  <si>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</si>
  <si>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</si>
  <si>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</si>
  <si>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</si>
  <si>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</si>
  <si>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</si>
  <si>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</si>
  <si>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</si>
  <si>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</si>
  <si>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</si>
  <si>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</si>
  <si>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</si>
  <si>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</si>
  <si>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</si>
  <si>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</si>
  <si>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</si>
  <si>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</si>
  <si>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</si>
  <si>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</si>
  <si>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</si>
  <si>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</si>
  <si>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</si>
  <si>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</si>
  <si>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</si>
  <si>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</si>
  <si>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</si>
  <si>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</si>
  <si>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</si>
  <si>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</si>
  <si>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</si>
  <si>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</si>
  <si>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</si>
  <si>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</si>
  <si>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</si>
  <si>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</si>
  <si>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</si>
  <si>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</si>
  <si>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</si>
  <si>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</si>
  <si>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</si>
  <si>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</si>
  <si>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</si>
  <si>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</si>
  <si>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</si>
  <si>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</si>
  <si>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</si>
  <si>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</si>
  <si>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</si>
  <si>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</si>
  <si>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</si>
  <si>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</si>
  <si>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</si>
  <si>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</si>
  <si>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</si>
  <si>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</si>
  <si>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</si>
  <si>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</si>
  <si>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</si>
  <si>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</si>
  <si>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</si>
  <si>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</si>
  <si>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</si>
  <si>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</si>
  <si>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</si>
  <si>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</si>
  <si>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</si>
  <si>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</si>
  <si>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</si>
  <si>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</si>
  <si>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</si>
  <si>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</si>
  <si>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</si>
  <si>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</si>
  <si>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</si>
  <si>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</si>
  <si>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</si>
  <si>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</si>
  <si>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</si>
  <si>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</si>
  <si>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</si>
  <si>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</si>
  <si>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</si>
  <si>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</si>
  <si>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</si>
  <si>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</si>
  <si>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</si>
  <si>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</si>
  <si>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</si>
  <si>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</si>
  <si>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</si>
  <si>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</si>
  <si>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</si>
  <si>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</si>
  <si>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</si>
  <si>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</si>
  <si>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</si>
  <si>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</si>
  <si>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</si>
  <si>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</si>
  <si>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</si>
  <si>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</si>
  <si>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</si>
  <si>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</si>
  <si>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</si>
  <si>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</si>
  <si>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</si>
  <si>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</si>
  <si>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</si>
  <si>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</si>
  <si>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</si>
  <si>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</si>
  <si>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</si>
  <si>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</si>
  <si>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</si>
  <si>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</si>
  <si>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</si>
  <si>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</si>
  <si>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</si>
  <si>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</si>
  <si>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</si>
  <si>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</si>
  <si>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</si>
  <si>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</si>
  <si>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</si>
  <si>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</si>
  <si>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</si>
  <si>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</si>
  <si>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</si>
  <si>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</si>
  <si>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</si>
  <si>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</si>
  <si>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</si>
  <si>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</si>
  <si>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</si>
  <si>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</si>
  <si>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</si>
  <si>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</si>
  <si>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</si>
  <si>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</si>
  <si>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</si>
  <si>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</si>
  <si>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</si>
  <si>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</si>
  <si>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</si>
  <si>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</si>
  <si>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</si>
  <si>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</si>
  <si>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</si>
  <si>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</si>
  <si>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</si>
  <si>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</si>
  <si>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</si>
  <si>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</si>
  <si>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</si>
  <si>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</si>
  <si>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</si>
  <si>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</si>
  <si>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</si>
  <si>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</si>
  <si>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</si>
  <si>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</si>
  <si>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</si>
  <si>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</si>
  <si>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</si>
  <si>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</si>
  <si>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</si>
  <si>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</si>
  <si>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</si>
  <si>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</si>
  <si>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</si>
  <si>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</si>
  <si>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</si>
  <si>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</si>
  <si>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</si>
  <si>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</si>
  <si>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</si>
  <si>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</si>
  <si>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</si>
  <si>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</si>
  <si>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</si>
  <si>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</si>
  <si>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</si>
  <si>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</si>
  <si>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</si>
  <si>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</si>
  <si>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</si>
  <si>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</si>
  <si>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</si>
  <si>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</si>
  <si>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</si>
  <si>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</si>
  <si>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</si>
  <si>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</si>
  <si>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</si>
  <si>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</si>
  <si>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</si>
  <si>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</si>
  <si>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</si>
  <si>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</si>
  <si>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</si>
  <si>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</si>
  <si>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</si>
  <si>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</si>
  <si>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</si>
  <si>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</si>
  <si>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</si>
  <si>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</si>
  <si>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</si>
  <si>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</si>
  <si>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</si>
  <si>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</si>
  <si>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</si>
  <si>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</si>
  <si>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</si>
  <si>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</si>
  <si>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</si>
  <si>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</si>
  <si>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</si>
  <si>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</si>
  <si>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</si>
  <si>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</si>
  <si>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</si>
  <si>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</si>
  <si>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</si>
  <si>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</si>
  <si>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</si>
  <si>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</si>
  <si>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</si>
  <si>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</si>
  <si>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</si>
  <si>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</si>
  <si>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</si>
  <si>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</si>
  <si>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</si>
  <si>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</si>
  <si>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</si>
  <si>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</si>
  <si>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</si>
  <si>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</si>
  <si>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</si>
  <si>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</si>
  <si>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</si>
  <si>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</si>
  <si>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</si>
  <si>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</si>
  <si>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</si>
  <si>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</si>
  <si>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</si>
  <si>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</si>
  <si>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</si>
  <si>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</si>
  <si>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</si>
  <si>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</si>
  <si>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</si>
  <si>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</si>
  <si>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</si>
  <si>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</si>
  <si>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</si>
  <si>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</si>
  <si>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</si>
  <si>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</si>
  <si>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</si>
  <si>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</si>
  <si>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</si>
  <si>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</si>
  <si>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</si>
  <si>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</si>
  <si>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</si>
  <si>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</si>
  <si>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</si>
  <si>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</si>
  <si>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</si>
  <si>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</si>
  <si>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</si>
  <si>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</si>
  <si>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</si>
  <si>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</si>
  <si>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</si>
  <si>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</si>
  <si>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</si>
  <si>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</si>
  <si>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</si>
  <si>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</si>
  <si>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</si>
  <si>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</si>
  <si>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</si>
  <si>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</si>
  <si>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</si>
  <si>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</si>
  <si>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</si>
  <si>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</si>
  <si>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</si>
  <si>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</si>
  <si>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</si>
  <si>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</si>
  <si>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</si>
  <si>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</si>
  <si>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</si>
  <si>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</si>
  <si>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</si>
  <si>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</si>
  <si>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</si>
  <si>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</si>
  <si>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</si>
  <si>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</si>
  <si>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</si>
  <si>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</si>
  <si>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</si>
  <si>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</si>
  <si>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</si>
  <si>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</si>
  <si>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</si>
  <si>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</si>
  <si>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</si>
  <si>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</si>
  <si>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</si>
  <si>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</si>
  <si>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</si>
  <si>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</si>
  <si>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</si>
  <si>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</si>
  <si>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</si>
  <si>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</si>
  <si>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</si>
  <si>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</si>
  <si>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</si>
  <si>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</si>
  <si>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</si>
  <si>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</si>
  <si>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</si>
  <si>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</si>
  <si>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</si>
  <si>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</si>
  <si>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</si>
  <si>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</si>
  <si>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</si>
  <si>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</si>
  <si>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</si>
  <si>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</si>
  <si>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</si>
  <si>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</si>
  <si>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</si>
  <si>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</si>
  <si>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</si>
  <si>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</si>
  <si>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</si>
  <si>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</si>
  <si>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</si>
  <si>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</si>
  <si>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</si>
  <si>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</si>
  <si>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</si>
  <si>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</si>
  <si>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</si>
  <si>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</si>
  <si>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</si>
  <si>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</si>
  <si>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</si>
  <si>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</si>
  <si>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</si>
  <si>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</si>
  <si>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</si>
  <si>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</si>
  <si>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</si>
  <si>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</si>
  <si>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</si>
  <si>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</si>
  <si>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</si>
  <si>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</si>
  <si>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</si>
  <si>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</si>
  <si>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</si>
  <si>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</si>
  <si>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</si>
  <si>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</si>
  <si>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</si>
  <si>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</si>
  <si>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</si>
  <si>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</si>
  <si>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</si>
  <si>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</si>
  <si>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</si>
  <si>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</si>
  <si>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</si>
  <si>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</si>
  <si>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</si>
  <si>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</si>
  <si>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</si>
  <si>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</si>
  <si>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</si>
  <si>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</si>
  <si>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</si>
  <si>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</si>
  <si>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</si>
  <si>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</si>
  <si>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</si>
  <si>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</si>
  <si>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</si>
  <si>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</si>
  <si>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</si>
  <si>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</si>
  <si>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</si>
  <si>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</si>
  <si>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</si>
  <si>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</si>
  <si>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</si>
  <si>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</si>
  <si>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</si>
  <si>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</si>
  <si>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</si>
  <si>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</si>
  <si>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</si>
  <si>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</si>
  <si>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</si>
  <si>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</si>
  <si>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</si>
  <si>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</si>
  <si>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</si>
  <si>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</si>
  <si>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</si>
  <si>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</si>
  <si>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</si>
  <si>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</si>
  <si>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</si>
  <si>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</si>
  <si>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</si>
  <si>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</si>
  <si>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</si>
  <si>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</si>
  <si>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</si>
  <si>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</si>
  <si>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</si>
  <si>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</si>
  <si>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</si>
  <si>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</si>
  <si>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</si>
  <si>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</si>
  <si>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</si>
  <si>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</si>
  <si>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</si>
  <si>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</si>
  <si>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</si>
  <si>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</si>
  <si>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</si>
  <si>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</si>
  <si>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</si>
  <si>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</si>
  <si>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</si>
  <si>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</si>
  <si>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</si>
  <si>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</si>
  <si>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</si>
  <si>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</si>
  <si>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</si>
  <si>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</si>
  <si>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</si>
  <si>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</si>
  <si>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</si>
  <si>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</si>
  <si>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</si>
  <si>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</si>
  <si>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</si>
  <si>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</si>
  <si>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</si>
  <si>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</si>
  <si>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</si>
  <si>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</si>
  <si>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</si>
  <si>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</si>
  <si>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</si>
  <si>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</si>
  <si>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</si>
  <si>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</si>
  <si>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</si>
  <si>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</si>
  <si>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</si>
  <si>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</si>
  <si>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</si>
  <si>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</si>
  <si>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</si>
  <si>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</si>
  <si>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</si>
  <si>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</si>
  <si>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</si>
  <si>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</si>
  <si>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</si>
  <si>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</si>
  <si>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</si>
  <si>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</si>
  <si>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</si>
  <si>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</si>
  <si>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</si>
  <si>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</si>
  <si>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</si>
  <si>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</si>
  <si>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</si>
  <si>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</si>
  <si>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</si>
  <si>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</si>
  <si>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</si>
  <si>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</si>
  <si>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</si>
  <si>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</si>
  <si>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</si>
  <si>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</si>
  <si>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</si>
  <si>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</si>
  <si>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</si>
  <si>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</si>
  <si>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</si>
  <si>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</si>
  <si>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</si>
  <si>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</si>
  <si>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</si>
  <si>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</si>
  <si>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</si>
  <si>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</si>
  <si>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</si>
  <si>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</si>
  <si>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</si>
  <si>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</si>
  <si>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</si>
  <si>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</si>
  <si>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</si>
  <si>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</si>
  <si>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</si>
  <si>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</si>
  <si>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</si>
  <si>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</si>
  <si>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</si>
  <si>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</si>
  <si>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</si>
  <si>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</si>
  <si>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</si>
  <si>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</si>
  <si>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</si>
  <si>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</si>
  <si>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</si>
  <si>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</si>
  <si>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</si>
  <si>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</si>
  <si>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</si>
  <si>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</si>
  <si>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</si>
  <si>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</si>
  <si>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</si>
  <si>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</si>
  <si>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</si>
  <si>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</si>
  <si>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</si>
  <si>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</si>
  <si>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</si>
  <si>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</si>
  <si>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</si>
  <si>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</si>
  <si>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</si>
  <si>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</si>
  <si>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</si>
  <si>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</si>
  <si>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</si>
  <si>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</si>
  <si>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</si>
  <si>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</si>
  <si>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</si>
  <si>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</si>
  <si>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</si>
  <si>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</si>
  <si>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</si>
  <si>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</si>
  <si>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</si>
  <si>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</si>
  <si>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</si>
  <si>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</si>
  <si>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</si>
  <si>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</si>
  <si>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</si>
  <si>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</si>
  <si>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</si>
  <si>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</si>
  <si>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</si>
  <si>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</si>
  <si>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</si>
  <si>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</si>
  <si>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</si>
  <si>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</si>
  <si>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</si>
  <si>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</si>
  <si>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</si>
  <si>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</si>
  <si>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</si>
  <si>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</si>
  <si>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</si>
  <si>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</si>
  <si>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</si>
  <si>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</si>
  <si>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</si>
  <si>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</si>
  <si>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</si>
  <si>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</si>
  <si>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</si>
  <si>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</si>
  <si>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</si>
  <si>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</si>
  <si>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</si>
  <si>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</si>
  <si>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</si>
  <si>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</si>
  <si>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</si>
  <si>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</si>
  <si>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</si>
  <si>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</si>
  <si>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</si>
  <si>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</si>
  <si>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</si>
  <si>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</si>
  <si>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</si>
  <si>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</si>
  <si>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</si>
  <si>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</si>
  <si>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</si>
  <si>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</si>
  <si>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</si>
  <si>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</si>
  <si>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</si>
  <si>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</si>
  <si>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</si>
  <si>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</si>
  <si>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</si>
  <si>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</si>
  <si>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</si>
  <si>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</si>
  <si>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</si>
  <si>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</si>
  <si>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</si>
  <si>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</si>
  <si>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</si>
  <si>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</si>
  <si>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</si>
  <si>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</si>
  <si>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</si>
  <si>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</si>
  <si>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</si>
  <si>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</si>
  <si>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</si>
  <si>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</si>
  <si>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</si>
  <si>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</si>
  <si>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</si>
  <si>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</si>
  <si>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</si>
  <si>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</si>
  <si>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</si>
  <si>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</si>
  <si>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</si>
  <si>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</si>
  <si>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</si>
  <si>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</si>
  <si>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</si>
  <si>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</si>
  <si>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</si>
  <si>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</si>
  <si>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</si>
  <si>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</si>
  <si>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</si>
  <si>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</si>
  <si>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</si>
  <si>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</si>
  <si>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</si>
  <si>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</si>
  <si>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</si>
  <si>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</si>
  <si>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</si>
  <si>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</si>
  <si>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</si>
  <si>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</si>
  <si>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</si>
  <si>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</si>
  <si>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</si>
  <si>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</si>
  <si>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</si>
  <si>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</si>
  <si>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</si>
  <si>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</si>
  <si>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</si>
  <si>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</si>
  <si>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</si>
  <si>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</si>
  <si>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</si>
  <si>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</si>
  <si>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</si>
  <si>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</si>
  <si>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</si>
  <si>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</si>
  <si>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</si>
  <si>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</si>
  <si>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</si>
  <si>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</si>
  <si>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</si>
  <si>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</si>
  <si>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</si>
  <si>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</si>
  <si>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</si>
  <si>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</si>
  <si>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</si>
  <si>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</si>
  <si>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</si>
  <si>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</si>
  <si>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</si>
  <si>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</si>
  <si>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</si>
  <si>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</si>
  <si>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</si>
  <si>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</si>
  <si>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</si>
  <si>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</si>
  <si>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</si>
  <si>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</si>
  <si>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</si>
  <si>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</si>
  <si>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</si>
  <si>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</si>
  <si>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</si>
  <si>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</si>
  <si>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</si>
  <si>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</si>
  <si>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</si>
  <si>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</si>
  <si>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</si>
  <si>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</si>
  <si>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</si>
  <si>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</si>
  <si>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</si>
  <si>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</si>
  <si>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</si>
  <si>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</si>
  <si>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</si>
  <si>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</si>
  <si>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</si>
  <si>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</si>
  <si>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</si>
  <si>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</si>
  <si>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</si>
  <si>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</si>
  <si>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</si>
  <si>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</si>
  <si>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</si>
  <si>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</si>
  <si>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</si>
  <si>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</si>
  <si>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</si>
  <si>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</si>
  <si>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</si>
  <si>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</si>
  <si>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</si>
  <si>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</si>
  <si>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</si>
  <si>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</si>
  <si>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</si>
  <si>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</si>
  <si>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</si>
  <si>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</si>
  <si>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</si>
  <si>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</si>
  <si>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</si>
  <si>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</si>
  <si>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</si>
  <si>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</si>
  <si>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</si>
  <si>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</si>
  <si>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</si>
  <si>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</si>
  <si>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</si>
  <si>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</si>
  <si>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</si>
  <si>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</si>
  <si>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</si>
  <si>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</si>
  <si>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</si>
  <si>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</si>
  <si>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</si>
  <si>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</si>
  <si>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</si>
  <si>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</si>
  <si>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</si>
  <si>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</si>
  <si>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</si>
  <si>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</si>
  <si>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</si>
  <si>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</si>
  <si>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</si>
  <si>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</si>
  <si>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</si>
  <si>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</si>
  <si>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</si>
  <si>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</si>
  <si>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</si>
  <si>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</si>
  <si>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</si>
  <si>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</si>
  <si>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</si>
  <si>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</si>
  <si>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</si>
  <si>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</si>
  <si>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</si>
  <si>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</si>
  <si>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</si>
  <si>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</si>
  <si>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</si>
  <si>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</si>
  <si>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</si>
  <si>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</si>
  <si>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</si>
  <si>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</si>
  <si>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</si>
  <si>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</si>
  <si>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</si>
  <si>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</si>
  <si>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</si>
  <si>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</si>
  <si>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</si>
  <si>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</si>
  <si>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</si>
  <si>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</si>
  <si>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</si>
  <si>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</si>
  <si>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</si>
  <si>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</si>
  <si>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</si>
  <si>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</si>
  <si>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</si>
  <si>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</si>
  <si>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</si>
  <si>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</si>
  <si>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</si>
  <si>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</si>
  <si>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</si>
  <si>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</si>
  <si>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</si>
  <si>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</si>
  <si>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</si>
  <si>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</si>
  <si>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</si>
  <si>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</si>
  <si>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</si>
  <si>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</si>
  <si>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</si>
  <si>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</si>
  <si>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</si>
  <si>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</si>
  <si>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</si>
  <si>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</si>
  <si>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</si>
  <si>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</si>
  <si>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</si>
  <si>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</si>
  <si>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</si>
  <si>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</si>
  <si>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</si>
  <si>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</si>
  <si>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</si>
  <si>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</si>
  <si>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</si>
  <si>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</si>
  <si>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</si>
  <si>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</si>
  <si>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</si>
  <si>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</si>
  <si>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</si>
  <si>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</si>
  <si>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</si>
  <si>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</si>
  <si>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</si>
  <si>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</si>
  <si>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</si>
  <si>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</si>
  <si>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</si>
  <si>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</si>
  <si>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</si>
  <si>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</si>
  <si>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</si>
  <si>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</si>
  <si>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</si>
  <si>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</si>
  <si>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</si>
  <si>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</si>
  <si>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</si>
  <si>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</si>
  <si>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</si>
  <si>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</si>
  <si>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</si>
  <si>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</si>
  <si>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</si>
  <si>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</si>
  <si>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</si>
  <si>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</si>
  <si>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</si>
  <si>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</si>
  <si>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</si>
  <si>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</si>
  <si>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</si>
  <si>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</si>
  <si>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</si>
  <si>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</si>
  <si>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</si>
  <si>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</si>
  <si>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</si>
  <si>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</si>
  <si>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</si>
  <si>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</si>
  <si>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</si>
  <si>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</si>
  <si>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</si>
  <si>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</si>
  <si>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</si>
  <si>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</si>
  <si>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</si>
  <si>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</si>
  <si>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</si>
  <si>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</si>
  <si>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</si>
  <si>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</si>
  <si>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</si>
  <si>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</si>
  <si>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</si>
  <si>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</si>
  <si>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</si>
  <si>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</si>
  <si>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</si>
  <si>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</si>
  <si>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</si>
  <si>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</si>
  <si>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</si>
  <si>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</si>
  <si>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</si>
  <si>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</si>
  <si>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</si>
  <si>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</si>
  <si>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</si>
  <si>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</si>
  <si>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</si>
  <si>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</si>
  <si>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</si>
  <si>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</si>
  <si>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</si>
  <si>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</si>
  <si>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</si>
  <si>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</si>
  <si>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</si>
  <si>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</si>
  <si>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</si>
  <si>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</si>
  <si>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</si>
  <si>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</si>
  <si>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</si>
  <si>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</si>
  <si>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</si>
  <si>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</si>
  <si>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</si>
  <si>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</si>
  <si>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</si>
  <si>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</si>
  <si>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</si>
  <si>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</si>
  <si>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</si>
  <si>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</si>
  <si>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</si>
  <si>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</si>
  <si>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</si>
  <si>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</si>
  <si>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</si>
  <si>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</si>
  <si>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</si>
  <si>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</si>
  <si>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</si>
  <si>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</si>
  <si>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</si>
  <si>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</si>
  <si>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</si>
  <si>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</si>
  <si>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</si>
  <si>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</si>
  <si>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</si>
  <si>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</si>
  <si>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</si>
  <si>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</si>
  <si>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</si>
  <si>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</si>
  <si>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</si>
  <si>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</si>
  <si>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</si>
  <si>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</si>
  <si>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</si>
  <si>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</si>
  <si>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</si>
  <si>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</si>
  <si>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</si>
  <si>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</si>
  <si>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</si>
  <si>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</si>
  <si>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</si>
  <si>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</si>
  <si>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</si>
  <si>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</si>
  <si>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</si>
  <si>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</si>
  <si>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</si>
  <si>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</si>
  <si>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</si>
  <si>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</si>
  <si>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</si>
  <si>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</si>
  <si>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</si>
  <si>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</si>
  <si>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</si>
  <si>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</si>
  <si>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</si>
  <si>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</si>
  <si>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</si>
  <si>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</si>
  <si>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</si>
  <si>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</si>
  <si>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</si>
  <si>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</si>
  <si>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</si>
  <si>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</si>
  <si>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</si>
  <si>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</si>
  <si>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</si>
  <si>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</si>
  <si>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</si>
  <si>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</si>
  <si>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</si>
  <si>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</si>
  <si>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</si>
  <si>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</si>
  <si>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</si>
  <si>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</si>
  <si>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</si>
  <si>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</si>
  <si>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</si>
  <si>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</si>
  <si>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</si>
  <si>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</si>
  <si>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</si>
  <si>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</si>
  <si>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</si>
  <si>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</si>
  <si>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</si>
  <si>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</si>
  <si>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</si>
  <si>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</si>
  <si>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</si>
  <si>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</si>
  <si>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</si>
  <si>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</si>
  <si>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</si>
  <si>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</si>
  <si>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</si>
  <si>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</si>
  <si>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</si>
  <si>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</si>
  <si>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</si>
  <si>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</si>
  <si>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</si>
  <si>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</si>
  <si>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</si>
  <si>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</si>
  <si>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</si>
  <si>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</si>
  <si>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</si>
  <si>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</si>
  <si>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</si>
  <si>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</si>
  <si>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</si>
  <si>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</si>
  <si>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</si>
  <si>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</si>
  <si>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</si>
  <si>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</si>
  <si>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</si>
  <si>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</si>
  <si>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</si>
  <si>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</si>
  <si>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</si>
  <si>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</si>
  <si>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</si>
  <si>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</si>
  <si>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</si>
  <si>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</si>
  <si>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</si>
  <si>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</si>
  <si>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</si>
  <si>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</si>
  <si>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</si>
  <si>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</si>
  <si>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</si>
  <si>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</si>
  <si>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</si>
  <si>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</si>
  <si>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</si>
  <si>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</si>
  <si>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</si>
  <si>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</si>
  <si>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</si>
  <si>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</si>
  <si>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</si>
  <si>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</si>
  <si>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</si>
  <si>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</si>
  <si>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</si>
  <si>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</si>
  <si>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</si>
  <si>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</si>
  <si>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</si>
  <si>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</si>
  <si>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</si>
  <si>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</si>
  <si>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</si>
  <si>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</si>
  <si>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</si>
  <si>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</si>
  <si>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</si>
  <si>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</si>
  <si>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</si>
  <si>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</si>
  <si>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</si>
  <si>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</si>
  <si>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</si>
  <si>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</si>
  <si>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</si>
  <si>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</si>
  <si>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</si>
  <si>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</si>
  <si>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</si>
  <si>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</si>
  <si>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</si>
  <si>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</si>
  <si>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</si>
  <si>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</si>
  <si>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</si>
  <si>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</si>
  <si>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</si>
  <si>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</si>
  <si>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</si>
  <si>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</si>
  <si>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</si>
  <si>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</si>
  <si>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</si>
  <si>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</si>
  <si>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</si>
  <si>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</si>
  <si>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</si>
  <si>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</si>
  <si>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</si>
  <si>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</si>
  <si>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</si>
  <si>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</si>
  <si>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</si>
  <si>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</si>
  <si>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</si>
  <si>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</si>
  <si>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</si>
  <si>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</si>
  <si>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</si>
  <si>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</si>
  <si>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</si>
  <si>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</si>
  <si>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</si>
  <si>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</si>
  <si>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</si>
  <si>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</si>
  <si>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</si>
  <si>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</si>
  <si>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</si>
  <si>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</si>
  <si>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</si>
  <si>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</si>
  <si>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</si>
  <si>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</si>
  <si>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</si>
  <si>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</si>
  <si>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</si>
  <si>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</si>
  <si>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</si>
  <si>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</si>
  <si>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</si>
  <si>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</si>
  <si>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</si>
  <si>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</si>
  <si>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</si>
  <si>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</si>
  <si>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</si>
  <si>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</si>
  <si>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</si>
  <si>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</si>
  <si>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</si>
  <si>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</si>
  <si>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</si>
  <si>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</si>
  <si>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</si>
  <si>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</si>
  <si>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</si>
  <si>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</si>
  <si>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</si>
  <si>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</si>
  <si>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</si>
  <si>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</si>
  <si>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</si>
  <si>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</si>
  <si>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</si>
  <si>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</si>
  <si>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</si>
  <si>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</si>
  <si>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</si>
  <si>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</si>
  <si>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</si>
  <si>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</si>
  <si>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</si>
  <si>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</si>
  <si>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</si>
  <si>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</si>
  <si>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</si>
  <si>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</si>
  <si>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</si>
  <si>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</si>
  <si>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</si>
  <si>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</si>
  <si>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</si>
  <si>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</si>
  <si>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</si>
  <si>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</si>
  <si>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</si>
  <si>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</si>
  <si>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</si>
  <si>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</si>
  <si>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</si>
  <si>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</si>
  <si>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</si>
  <si>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</si>
  <si>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</si>
  <si>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</si>
  <si>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</si>
  <si>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</si>
  <si>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</si>
  <si>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</si>
  <si>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</si>
  <si>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</si>
  <si>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</si>
  <si>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</si>
  <si>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</si>
  <si>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</si>
  <si>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</si>
  <si>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</si>
  <si>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</si>
  <si>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</si>
  <si>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</si>
  <si>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</si>
  <si>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</si>
  <si>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</si>
  <si>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</si>
  <si>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</si>
  <si>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</si>
  <si>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</si>
  <si>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</si>
  <si>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</si>
  <si>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</si>
  <si>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</si>
  <si>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</si>
  <si>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</si>
  <si>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</si>
  <si>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</si>
  <si>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</si>
  <si>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</si>
  <si>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</si>
  <si>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</si>
  <si>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</si>
  <si>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</si>
  <si>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</si>
  <si>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</si>
  <si>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</si>
  <si>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</si>
  <si>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</si>
  <si>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</si>
  <si>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</si>
  <si>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</si>
  <si>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</si>
  <si>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</si>
  <si>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</si>
  <si>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</si>
  <si>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</si>
  <si>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</si>
  <si>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</si>
  <si>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</si>
  <si>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</si>
  <si>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</si>
  <si>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</si>
  <si>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</si>
  <si>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</si>
  <si>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</si>
  <si>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</si>
  <si>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</si>
  <si>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</si>
  <si>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</si>
  <si>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</si>
  <si>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</si>
  <si>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</si>
  <si>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</si>
  <si>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</si>
  <si>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</si>
  <si>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</si>
  <si>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</si>
  <si>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</si>
  <si>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</si>
  <si>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</si>
  <si>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</si>
  <si>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</si>
  <si>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</si>
  <si>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</si>
  <si>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</si>
  <si>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</si>
  <si>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</si>
  <si>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</si>
  <si>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</si>
  <si>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</si>
  <si>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</si>
  <si>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</si>
  <si>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</si>
  <si>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</si>
  <si>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</si>
  <si>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</si>
  <si>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</si>
  <si>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</si>
  <si>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</si>
  <si>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</si>
  <si>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</si>
  <si>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</si>
  <si>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</si>
  <si>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</si>
  <si>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</si>
  <si>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</si>
  <si>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</si>
  <si>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</si>
  <si>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</si>
  <si>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</si>
  <si>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</si>
  <si>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</si>
  <si>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</si>
  <si>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</si>
  <si>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</si>
  <si>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</si>
  <si>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</si>
  <si>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</si>
  <si>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</si>
  <si>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</si>
  <si>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</si>
  <si>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</si>
  <si>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</si>
  <si>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</si>
  <si>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</si>
  <si>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</si>
  <si>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</si>
  <si>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</si>
  <si>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</si>
  <si>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</si>
  <si>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</si>
  <si>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</si>
  <si>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</si>
  <si>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</si>
  <si>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</si>
  <si>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</si>
  <si>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</si>
  <si>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</si>
  <si>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</si>
  <si>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</si>
  <si>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</si>
  <si>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</si>
  <si>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</si>
  <si>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</si>
  <si>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</si>
  <si>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</si>
  <si>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</si>
  <si>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</si>
  <si>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</si>
  <si>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</si>
  <si>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</si>
  <si>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</si>
  <si>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</si>
  <si>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</si>
  <si>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</si>
  <si>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</si>
  <si>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</si>
  <si>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</si>
  <si>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</si>
  <si>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</si>
  <si>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</si>
  <si>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</si>
  <si>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</si>
  <si>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</si>
  <si>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</si>
  <si>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</si>
  <si>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</si>
  <si>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</si>
  <si>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</si>
  <si>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</si>
  <si>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</si>
  <si>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</si>
  <si>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</si>
  <si>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</si>
  <si>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</si>
  <si>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</si>
  <si>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</si>
  <si>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</si>
  <si>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</si>
  <si>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</si>
  <si>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</si>
  <si>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</si>
  <si>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</si>
  <si>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</si>
  <si>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</si>
  <si>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</si>
  <si>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</si>
  <si>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</si>
  <si>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</si>
  <si>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</si>
  <si>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</si>
  <si>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</si>
  <si>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</si>
  <si>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</si>
  <si>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</si>
  <si>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</si>
  <si>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</si>
  <si>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</si>
  <si>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</si>
  <si>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</si>
  <si>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</si>
  <si>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</si>
  <si>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</si>
  <si>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</si>
  <si>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</si>
  <si>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</si>
  <si>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</si>
  <si>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</si>
  <si>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</si>
  <si>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</si>
  <si>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</si>
  <si>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</si>
  <si>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</si>
  <si>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</si>
  <si>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</si>
  <si>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</si>
  <si>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</si>
  <si>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</si>
  <si>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</si>
  <si>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</si>
  <si>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</si>
  <si>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</si>
  <si>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</si>
  <si>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</si>
  <si>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</si>
  <si>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</si>
  <si>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</si>
  <si>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</si>
  <si>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</si>
  <si>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</si>
  <si>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</si>
  <si>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</si>
  <si>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</si>
  <si>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</si>
  <si>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</si>
  <si>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</si>
  <si>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</si>
  <si>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</si>
  <si>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</si>
  <si>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</si>
  <si>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</si>
  <si>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</si>
  <si>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</si>
  <si>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</si>
  <si>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</si>
  <si>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</si>
  <si>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</si>
  <si>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</si>
  <si>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</si>
  <si>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</si>
  <si>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</si>
  <si>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</si>
  <si>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</si>
  <si>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</si>
  <si>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</si>
  <si>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</si>
  <si>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</si>
  <si>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</si>
  <si>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</si>
  <si>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</si>
  <si>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</si>
  <si>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</si>
  <si>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</si>
  <si>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</si>
  <si>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</si>
  <si>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</si>
  <si>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</si>
  <si>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</si>
  <si>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</si>
  <si>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</si>
  <si>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</si>
  <si>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</si>
  <si>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</si>
  <si>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</si>
  <si>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</si>
  <si>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</si>
  <si>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</si>
  <si>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</si>
  <si>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</si>
  <si>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</si>
  <si>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</si>
  <si>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</si>
  <si>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</si>
  <si>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</si>
  <si>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</si>
  <si>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</si>
  <si>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</si>
  <si>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</si>
  <si>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</si>
  <si>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</si>
  <si>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</si>
  <si>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</si>
  <si>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</si>
  <si>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</si>
  <si>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</si>
  <si>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</si>
  <si>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</si>
  <si>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</si>
  <si>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</si>
  <si>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</si>
  <si>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</si>
  <si>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</si>
  <si>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</si>
  <si>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</si>
  <si>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</si>
  <si>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</si>
  <si>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</si>
  <si>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</si>
  <si>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</si>
  <si>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</si>
  <si>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</si>
  <si>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</si>
  <si>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</si>
  <si>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</si>
  <si>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</si>
  <si>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</si>
  <si>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</si>
  <si>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</si>
  <si>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</si>
  <si>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</si>
  <si>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</si>
  <si>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</si>
  <si>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</si>
  <si>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</si>
  <si>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</si>
  <si>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</si>
  <si>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</si>
  <si>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</si>
  <si>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</si>
  <si>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</si>
  <si>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</si>
  <si>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</si>
  <si>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</si>
  <si>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</si>
  <si>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</si>
  <si>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</si>
  <si>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</si>
  <si>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</si>
  <si>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</si>
  <si>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</si>
  <si>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</si>
  <si>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</si>
  <si>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</si>
  <si>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</si>
  <si>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</si>
  <si>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</si>
  <si>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</si>
  <si>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</si>
  <si>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</si>
  <si>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</si>
  <si>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</si>
  <si>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</si>
  <si>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</si>
  <si>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</si>
  <si>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</si>
  <si>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</si>
  <si>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</si>
  <si>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</si>
  <si>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</si>
  <si>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</si>
  <si>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</si>
  <si>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</si>
  <si>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</si>
  <si>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</si>
  <si>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</si>
  <si>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</si>
  <si>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</si>
  <si>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</si>
  <si>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</si>
  <si>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</si>
  <si>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</si>
  <si>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</si>
  <si>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</si>
  <si>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</si>
  <si>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</si>
  <si>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</si>
  <si>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</si>
  <si>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</si>
  <si>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</si>
  <si>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</si>
  <si>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</si>
  <si>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</si>
  <si>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</si>
  <si>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</si>
  <si>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</si>
  <si>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</si>
  <si>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</si>
  <si>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</si>
  <si>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</si>
  <si>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</si>
  <si>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</si>
  <si>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</si>
  <si>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</si>
  <si>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</si>
  <si>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</si>
  <si>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</si>
  <si>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</si>
  <si>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</si>
  <si>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</si>
  <si>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</si>
  <si>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</si>
  <si>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</si>
  <si>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</si>
  <si>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</si>
  <si>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</si>
  <si>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</si>
  <si>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</si>
  <si>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</si>
  <si>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</si>
  <si>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</si>
  <si>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</si>
  <si>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</si>
  <si>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</si>
  <si>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</si>
  <si>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</si>
  <si>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</si>
  <si>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</si>
  <si>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</si>
  <si>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</si>
  <si>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</si>
  <si>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</si>
  <si>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</si>
  <si>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</si>
  <si>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</si>
  <si>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</si>
  <si>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</si>
  <si>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</si>
  <si>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</si>
  <si>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</si>
  <si>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</si>
  <si>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</si>
  <si>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</si>
  <si>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</si>
  <si>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</si>
  <si>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</si>
  <si>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</si>
  <si>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</si>
  <si>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</si>
  <si>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</si>
  <si>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</si>
  <si>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</si>
  <si>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</si>
  <si>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</si>
  <si>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</si>
  <si>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</si>
  <si>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</si>
  <si>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</si>
  <si>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</si>
  <si>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</si>
  <si>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</si>
  <si>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</si>
  <si>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</si>
  <si>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</si>
  <si>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</si>
  <si>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</si>
  <si>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</si>
  <si>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</si>
  <si>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</si>
  <si>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</si>
  <si>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</si>
  <si>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</si>
  <si>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</si>
  <si>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</si>
  <si>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</si>
  <si>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</si>
  <si>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</si>
  <si>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</si>
  <si>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</si>
  <si>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</si>
  <si>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</si>
  <si>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</si>
  <si>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</si>
  <si>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</si>
  <si>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</si>
  <si>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</si>
  <si>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</si>
  <si>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</si>
  <si>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</si>
  <si>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</si>
  <si>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</si>
  <si>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</si>
  <si>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</si>
  <si>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</si>
  <si>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</si>
  <si>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</si>
  <si>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</si>
  <si>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</si>
  <si>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</si>
  <si>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</si>
  <si>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</si>
  <si>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</si>
  <si>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</si>
  <si>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</si>
  <si>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</si>
  <si>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</si>
  <si>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</si>
  <si>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</si>
  <si>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</si>
  <si>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</si>
  <si>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</si>
  <si>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</si>
  <si>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</si>
  <si>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</si>
  <si>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</si>
  <si>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</si>
  <si>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</si>
  <si>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</si>
  <si>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</si>
  <si>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</si>
  <si>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</si>
  <si>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</si>
  <si>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</si>
  <si>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</si>
  <si>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</si>
  <si>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</si>
  <si>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</si>
  <si>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</si>
  <si>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</si>
  <si>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</si>
  <si>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</si>
  <si>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</si>
  <si>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</si>
  <si>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</si>
  <si>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</si>
  <si>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</si>
  <si>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</si>
  <si>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</si>
  <si>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</si>
  <si>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</si>
  <si>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</si>
  <si>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</si>
  <si>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</si>
  <si>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</si>
  <si>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</si>
  <si>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</si>
  <si>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</si>
  <si>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</si>
  <si>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</si>
  <si>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</si>
  <si>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</si>
  <si>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</si>
  <si>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</si>
  <si>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</si>
  <si>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</si>
  <si>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</si>
  <si>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</si>
  <si>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</si>
  <si>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</si>
  <si>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</si>
  <si>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</si>
  <si>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</si>
  <si>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</si>
  <si>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</si>
  <si>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</si>
  <si>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</si>
  <si>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</si>
  <si>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</si>
  <si>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</si>
  <si>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</si>
  <si>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</si>
  <si>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</si>
  <si>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</si>
  <si>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</si>
  <si>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</si>
  <si>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</si>
  <si>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</si>
  <si>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</si>
  <si>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</si>
  <si>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</si>
  <si>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</si>
  <si>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</si>
  <si>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</si>
  <si>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</si>
  <si>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</si>
  <si>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</si>
  <si>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</si>
  <si>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</si>
  <si>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</si>
  <si>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</si>
  <si>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</si>
  <si>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</si>
  <si>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</si>
  <si>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</si>
  <si>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</si>
  <si>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</si>
  <si>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</si>
  <si>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</si>
  <si>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</si>
  <si>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</si>
  <si>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</si>
  <si>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</si>
  <si>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</si>
  <si>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</si>
  <si>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</si>
  <si>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</si>
  <si>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</si>
  <si>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</si>
  <si>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</si>
  <si>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</si>
  <si>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</si>
  <si>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</si>
  <si>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</si>
  <si>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</si>
  <si>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</si>
  <si>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</si>
  <si>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</si>
  <si>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</si>
  <si>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</si>
  <si>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</si>
  <si>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</si>
  <si>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</si>
  <si>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</si>
  <si>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</si>
  <si>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</si>
  <si>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</si>
  <si>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</si>
  <si>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</si>
  <si>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</si>
  <si>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</si>
  <si>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</si>
  <si>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</si>
  <si>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</si>
  <si>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</si>
  <si>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</si>
  <si>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</si>
  <si>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</si>
  <si>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</si>
  <si>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</si>
  <si>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</si>
  <si>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</si>
  <si>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</si>
  <si>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</si>
  <si>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</si>
  <si>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</si>
  <si>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</si>
  <si>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</si>
  <si>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</si>
  <si>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</si>
  <si>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</si>
  <si>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</si>
  <si>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</si>
  <si>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</si>
  <si>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</si>
  <si>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</si>
  <si>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</si>
  <si>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</si>
  <si>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</si>
  <si>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</si>
  <si>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</si>
  <si>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</si>
  <si>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</si>
  <si>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</si>
  <si>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</si>
  <si>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</si>
  <si>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</si>
  <si>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</si>
  <si>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</si>
  <si>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</si>
  <si>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</si>
  <si>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</si>
  <si>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</si>
  <si>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</si>
  <si>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</si>
  <si>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</si>
  <si>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</si>
  <si>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</si>
  <si>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</si>
  <si>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</si>
  <si>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</si>
  <si>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</si>
  <si>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</si>
  <si>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</si>
  <si>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</si>
  <si>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</si>
  <si>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</si>
  <si>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</si>
  <si>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</si>
  <si>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</si>
  <si>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</si>
  <si>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</si>
  <si>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</si>
  <si>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</si>
  <si>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</si>
  <si>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</si>
  <si>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</si>
  <si>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</si>
  <si>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</si>
  <si>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</si>
  <si>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</si>
  <si>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</si>
  <si>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</si>
  <si>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</si>
  <si>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</si>
  <si>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</si>
  <si>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</si>
  <si>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</si>
  <si>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</si>
  <si>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</si>
  <si>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</si>
  <si>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</si>
  <si>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</si>
  <si>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</si>
  <si>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</si>
  <si>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</si>
  <si>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</si>
  <si>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</si>
  <si>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</si>
  <si>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</si>
  <si>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</si>
  <si>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</si>
  <si>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</si>
  <si>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</si>
  <si>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</si>
  <si>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</si>
  <si>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</si>
  <si>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</si>
  <si>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</si>
  <si>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</si>
  <si>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</si>
  <si>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</si>
  <si>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</si>
  <si>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</si>
  <si>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</si>
  <si>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</si>
  <si>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</si>
  <si>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</si>
  <si>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</si>
  <si>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</si>
  <si>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</si>
  <si>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</si>
  <si>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</si>
  <si>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</si>
  <si>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</si>
  <si>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</si>
  <si>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</si>
  <si>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</si>
  <si>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</si>
  <si>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</si>
  <si>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</si>
  <si>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</si>
  <si>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</si>
  <si>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</si>
  <si>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</si>
  <si>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</si>
  <si>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</si>
  <si>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</si>
  <si>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</si>
  <si>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</si>
  <si>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</si>
  <si>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</si>
  <si>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</si>
  <si>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</si>
  <si>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</si>
  <si>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</si>
  <si>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</si>
  <si>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</si>
  <si>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</si>
  <si>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</si>
  <si>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</si>
  <si>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</si>
  <si>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</si>
  <si>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</si>
  <si>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</si>
  <si>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</si>
  <si>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</si>
  <si>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</si>
  <si>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</si>
  <si>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</si>
  <si>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</si>
  <si>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</si>
  <si>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</si>
  <si>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</si>
  <si>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</si>
  <si>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</si>
  <si>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</si>
  <si>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</si>
  <si>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</si>
  <si>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</si>
  <si>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</si>
  <si>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</si>
  <si>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</si>
  <si>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</si>
  <si>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</si>
  <si>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</si>
  <si>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</si>
  <si>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</si>
  <si>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</si>
  <si>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</si>
  <si>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</si>
  <si>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</si>
  <si>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</si>
  <si>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</si>
  <si>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</si>
  <si>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</si>
  <si>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</si>
  <si>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</si>
  <si>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</si>
  <si>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</si>
  <si>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</si>
  <si>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</si>
  <si>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</si>
  <si>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</si>
  <si>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</si>
  <si>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</si>
  <si>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</si>
  <si>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</si>
  <si>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</si>
  <si>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</si>
  <si>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</si>
  <si>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</si>
  <si>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</si>
  <si>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</si>
  <si>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</si>
  <si>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</si>
  <si>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</si>
  <si>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</si>
  <si>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</si>
  <si>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</si>
  <si>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</si>
  <si>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</si>
  <si>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</si>
  <si>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</si>
  <si>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</si>
  <si>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</si>
  <si>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</si>
  <si>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</si>
  <si>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</si>
  <si>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</si>
  <si>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</si>
  <si>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</si>
  <si>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</si>
  <si>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</si>
  <si>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</si>
  <si>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</si>
  <si>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</si>
  <si>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</si>
  <si>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</si>
  <si>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</si>
  <si>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</si>
  <si>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</si>
  <si>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</si>
  <si>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</si>
  <si>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</si>
  <si>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</si>
  <si>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</si>
  <si>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</si>
  <si>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</si>
  <si>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</si>
  <si>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</si>
  <si>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</si>
  <si>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</si>
  <si>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</si>
  <si>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</si>
  <si>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</si>
  <si>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</si>
  <si>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</si>
  <si>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</si>
  <si>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</si>
  <si>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</si>
  <si>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</si>
  <si>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</si>
  <si>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</si>
  <si>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</si>
  <si>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</si>
  <si>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</si>
  <si>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</si>
  <si>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</si>
  <si>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</si>
  <si>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</si>
  <si>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</si>
  <si>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</si>
  <si>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</si>
  <si>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</si>
  <si>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</si>
  <si>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</si>
  <si>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</si>
  <si>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</si>
  <si>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</si>
  <si>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</si>
  <si>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</si>
  <si>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</si>
  <si>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</si>
  <si>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</si>
  <si>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</si>
  <si>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</si>
  <si>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</si>
  <si>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</si>
  <si>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</si>
  <si>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</si>
  <si>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</si>
  <si>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</si>
  <si>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</si>
  <si>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</si>
  <si>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</si>
  <si>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</si>
  <si>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</si>
  <si>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</si>
  <si>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</si>
  <si>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</si>
  <si>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</si>
  <si>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</si>
  <si>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</si>
  <si>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</si>
  <si>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</si>
  <si>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</si>
  <si>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</si>
  <si>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</si>
  <si>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</si>
  <si>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</si>
  <si>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</si>
  <si>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</si>
  <si>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</si>
  <si>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</si>
  <si>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</si>
  <si>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</si>
  <si>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</si>
  <si>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</si>
  <si>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</si>
  <si>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</si>
  <si>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</si>
  <si>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</si>
  <si>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</si>
  <si>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</si>
  <si>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</si>
  <si>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</si>
  <si>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</si>
  <si>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</si>
  <si>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</si>
  <si>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</si>
  <si>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</si>
  <si>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</si>
  <si>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</si>
  <si>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</si>
  <si>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</si>
  <si>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</si>
  <si>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</si>
  <si>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</si>
  <si>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</si>
  <si>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</si>
  <si>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</si>
  <si>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</si>
  <si>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</si>
  <si>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</si>
  <si>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</si>
  <si>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</si>
  <si>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</si>
  <si>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</si>
  <si>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</si>
  <si>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</si>
  <si>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</si>
  <si>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</si>
  <si>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</si>
  <si>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</si>
  <si>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</si>
  <si>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</si>
  <si>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</si>
  <si>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</si>
  <si>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</si>
  <si>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</si>
  <si>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</si>
  <si>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</si>
  <si>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</si>
  <si>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</si>
  <si>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</si>
  <si>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</si>
  <si>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</si>
  <si>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</si>
  <si>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</si>
  <si>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</si>
  <si>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</si>
  <si>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</si>
  <si>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</si>
  <si>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</si>
  <si>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</si>
  <si>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</si>
  <si>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</si>
  <si>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</si>
  <si>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</si>
  <si>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</si>
  <si>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</si>
  <si>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</si>
  <si>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</si>
  <si>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</si>
  <si>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</si>
  <si>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</si>
  <si>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</si>
  <si>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</si>
  <si>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</si>
  <si>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</si>
  <si>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</si>
  <si>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</si>
  <si>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</si>
  <si>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</si>
  <si>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</si>
  <si>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</si>
  <si>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</si>
  <si>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</si>
  <si>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</si>
  <si>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</si>
  <si>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</si>
  <si>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</si>
  <si>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</si>
  <si>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</si>
  <si>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</si>
  <si>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</si>
  <si>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</si>
  <si>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</si>
  <si>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</si>
  <si>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</si>
  <si>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</si>
  <si>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</si>
  <si>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</si>
  <si>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</si>
  <si>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</si>
  <si>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</si>
  <si>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</si>
  <si>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</si>
  <si>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</si>
  <si>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</si>
  <si>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</si>
  <si>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</si>
  <si>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</si>
  <si>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</si>
  <si>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</si>
  <si>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</si>
  <si>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</si>
  <si>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</si>
  <si>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</si>
  <si>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</si>
  <si>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</si>
  <si>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</si>
  <si>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</si>
  <si>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</si>
  <si>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</si>
  <si>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</si>
  <si>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</si>
  <si>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</si>
  <si>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</si>
  <si>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</si>
  <si>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</si>
  <si>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</si>
  <si>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</si>
  <si>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</si>
  <si>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</si>
  <si>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</si>
  <si>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</si>
  <si>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</si>
  <si>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</si>
  <si>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</si>
  <si>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</si>
  <si>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</si>
  <si>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</si>
  <si>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</si>
  <si>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</si>
  <si>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</si>
  <si>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</si>
  <si>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</si>
  <si>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</si>
  <si>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</si>
  <si>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</si>
  <si>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</si>
  <si>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</si>
  <si>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</si>
  <si>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</si>
  <si>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</si>
  <si>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</si>
  <si>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</si>
  <si>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</si>
  <si>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</si>
  <si>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</si>
  <si>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</si>
  <si>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</si>
  <si>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</si>
  <si>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</si>
  <si>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</si>
  <si>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</si>
  <si>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</si>
  <si>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</si>
  <si>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</si>
  <si>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</si>
  <si>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</si>
  <si>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</si>
  <si>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</si>
  <si>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</si>
  <si>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</si>
  <si>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</si>
  <si>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</si>
  <si>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</si>
  <si>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</si>
  <si>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</si>
  <si>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</si>
  <si>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</si>
  <si>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</si>
  <si>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</si>
  <si>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</si>
  <si>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</si>
  <si>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</si>
  <si>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</si>
  <si>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</si>
  <si>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</si>
  <si>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</si>
  <si>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</si>
  <si>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</si>
  <si>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</si>
  <si>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</si>
  <si>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</si>
  <si>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</si>
  <si>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</si>
  <si>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</si>
  <si>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</si>
  <si>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</si>
  <si>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</si>
  <si>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</si>
  <si>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</si>
  <si>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</si>
  <si>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</si>
  <si>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</si>
  <si>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</si>
  <si>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</si>
  <si>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</si>
  <si>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</si>
  <si>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</si>
  <si>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</si>
  <si>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</si>
  <si>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</si>
  <si>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</si>
  <si>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</si>
  <si>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</si>
  <si>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</si>
  <si>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</si>
  <si>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</si>
  <si>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</si>
  <si>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</si>
  <si>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</si>
  <si>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</si>
  <si>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</si>
  <si>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</si>
  <si>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</si>
  <si>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</si>
  <si>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</si>
  <si>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</si>
  <si>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</si>
  <si>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</si>
  <si>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</si>
  <si>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</si>
  <si>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</si>
  <si>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</si>
  <si>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</si>
  <si>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</si>
  <si>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</si>
  <si>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</si>
  <si>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</si>
  <si>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</si>
  <si>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</si>
  <si>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</si>
  <si>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</si>
  <si>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</si>
  <si>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</si>
  <si>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</si>
  <si>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</si>
  <si>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</si>
  <si>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</si>
  <si>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</si>
  <si>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</si>
  <si>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</si>
  <si>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</si>
  <si>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</si>
  <si>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</si>
  <si>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</si>
  <si>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</si>
  <si>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</si>
  <si>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</si>
  <si>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</si>
  <si>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</si>
  <si>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</si>
  <si>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</si>
  <si>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</si>
  <si>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</si>
  <si>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</si>
  <si>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</si>
  <si>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</si>
  <si>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</si>
  <si>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</si>
  <si>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</si>
  <si>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</si>
  <si>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</si>
  <si>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</si>
  <si>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</si>
  <si>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</si>
  <si>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</si>
  <si>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</si>
  <si>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</si>
  <si>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</si>
  <si>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</si>
  <si>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</si>
  <si>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</si>
  <si>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</si>
  <si>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</si>
  <si>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</si>
  <si>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</si>
  <si>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</si>
  <si>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</si>
  <si>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</si>
  <si>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</si>
  <si>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</si>
  <si>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</si>
  <si>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</si>
  <si>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</si>
  <si>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</si>
  <si>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</si>
  <si>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</si>
  <si>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</si>
  <si>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</si>
  <si>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</si>
  <si>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</si>
  <si>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</si>
  <si>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</si>
  <si>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</si>
  <si>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</si>
  <si>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</si>
  <si>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</si>
  <si>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</si>
  <si>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</si>
  <si>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</si>
  <si>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</si>
  <si>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</si>
  <si>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</si>
  <si>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</si>
  <si>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</si>
  <si>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</si>
  <si>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</si>
  <si>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</si>
  <si>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</si>
  <si>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</si>
  <si>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</si>
  <si>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</si>
  <si>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</si>
  <si>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</si>
  <si>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</si>
  <si>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</si>
  <si>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</si>
  <si>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</si>
  <si>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</si>
  <si>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</si>
  <si>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</si>
  <si>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</si>
  <si>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</si>
  <si>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</si>
  <si>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</si>
  <si>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</si>
  <si>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</si>
  <si>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</si>
  <si>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</si>
  <si>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</si>
  <si>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</si>
  <si>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</si>
  <si>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</si>
  <si>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</si>
  <si>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</si>
  <si>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</si>
  <si>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</si>
  <si>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</si>
  <si>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</si>
  <si>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</si>
  <si>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</si>
  <si>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</si>
  <si>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</si>
  <si>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</si>
  <si>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</si>
  <si>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</si>
  <si>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</si>
  <si>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</si>
  <si>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</si>
  <si>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</si>
  <si>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</si>
  <si>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</si>
  <si>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</si>
  <si>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</si>
  <si>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</si>
  <si>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</si>
  <si>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</si>
  <si>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</si>
  <si>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</si>
  <si>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</si>
  <si>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</si>
  <si>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</si>
  <si>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</si>
  <si>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</si>
  <si>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</si>
  <si>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</si>
  <si>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</si>
  <si>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</si>
  <si>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</si>
  <si>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</si>
  <si>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</si>
  <si>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</si>
  <si>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</si>
  <si>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</si>
  <si>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</si>
  <si>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</si>
  <si>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</si>
  <si>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</si>
  <si>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</si>
  <si>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</si>
  <si>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</si>
  <si>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</si>
  <si>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</si>
  <si>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</si>
  <si>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</si>
  <si>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</si>
  <si>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</si>
  <si>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</si>
  <si>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</si>
  <si>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</si>
  <si>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</si>
  <si>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</si>
  <si>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</si>
  <si>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</si>
  <si>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</si>
  <si>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</si>
  <si>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</si>
  <si>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</si>
  <si>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</si>
  <si>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</si>
  <si>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</si>
  <si>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</si>
  <si>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</si>
  <si>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</si>
  <si>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</si>
  <si>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</si>
  <si>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</si>
  <si>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</si>
  <si>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</si>
  <si>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</si>
  <si>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</si>
  <si>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</si>
  <si>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</si>
  <si>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</si>
  <si>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</si>
  <si>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</si>
  <si>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</si>
  <si>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</si>
  <si>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</si>
  <si>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</si>
  <si>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</si>
  <si>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</si>
  <si>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</si>
  <si>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</si>
  <si>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</si>
  <si>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</si>
  <si>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</si>
  <si>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</si>
  <si>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</si>
  <si>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</si>
  <si>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</si>
  <si>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</si>
  <si>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</si>
  <si>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</si>
  <si>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</si>
  <si>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</si>
  <si>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</si>
  <si>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</si>
  <si>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</si>
  <si>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</si>
  <si>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</si>
  <si>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</si>
  <si>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</si>
  <si>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</si>
  <si>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</si>
  <si>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</si>
  <si>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</si>
  <si>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</si>
  <si>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</si>
  <si>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</si>
  <si>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</si>
  <si>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</si>
  <si>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</si>
  <si>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</si>
  <si>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</si>
  <si>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</si>
  <si>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</si>
  <si>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</si>
  <si>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</si>
  <si>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</si>
  <si>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</si>
  <si>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</si>
  <si>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</si>
  <si>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</si>
  <si>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</si>
  <si>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</si>
  <si>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</si>
  <si>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</si>
  <si>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</si>
  <si>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</si>
  <si>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</si>
  <si>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</si>
  <si>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</si>
  <si>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</si>
  <si>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</si>
  <si>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</si>
  <si>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</si>
  <si>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</si>
  <si>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</si>
  <si>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</si>
  <si>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</si>
  <si>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</si>
  <si>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</si>
  <si>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</si>
  <si>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</si>
  <si>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</si>
  <si>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</si>
  <si>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</si>
  <si>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</si>
  <si>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</si>
  <si>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</si>
  <si>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</si>
  <si>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</si>
  <si>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</si>
  <si>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</si>
  <si>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</si>
  <si>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</si>
  <si>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</si>
  <si>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</si>
  <si>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</si>
  <si>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</si>
  <si>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</si>
  <si>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</si>
  <si>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</si>
  <si>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</si>
  <si>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</si>
  <si>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</si>
  <si>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</si>
  <si>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</si>
  <si>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</si>
  <si>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</si>
  <si>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</si>
  <si>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</si>
  <si>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</si>
  <si>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</si>
  <si>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</si>
  <si>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</si>
  <si>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</si>
  <si>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</si>
  <si>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</si>
  <si>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</si>
  <si>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</si>
  <si>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</si>
  <si>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</si>
  <si>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</si>
  <si>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</si>
  <si>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</si>
  <si>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</si>
  <si>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</si>
  <si>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</si>
  <si>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</si>
  <si>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</si>
  <si>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</si>
  <si>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</si>
  <si>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</si>
  <si>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</si>
  <si>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</si>
  <si>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</si>
  <si>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</si>
  <si>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</si>
  <si>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</si>
  <si>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</si>
  <si>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</si>
  <si>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</si>
  <si>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</si>
  <si>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</si>
  <si>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</si>
  <si>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</si>
  <si>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</si>
  <si>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</si>
  <si>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</si>
  <si>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</si>
  <si>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</si>
  <si>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</si>
  <si>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</si>
  <si>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</si>
  <si>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</si>
  <si>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</si>
  <si>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</si>
  <si>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</si>
  <si>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</si>
  <si>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</si>
  <si>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</si>
  <si>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</si>
  <si>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</si>
  <si>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</si>
  <si>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</si>
  <si>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</si>
  <si>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</si>
  <si>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</si>
  <si>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</si>
  <si>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</si>
  <si>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</si>
  <si>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</si>
  <si>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</si>
  <si>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</si>
  <si>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</si>
  <si>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</si>
  <si>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</si>
  <si>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</si>
  <si>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</si>
  <si>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</si>
  <si>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</si>
  <si>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</si>
  <si>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</si>
  <si>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</si>
  <si>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</si>
  <si>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</si>
  <si>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</si>
  <si>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</si>
  <si>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</si>
  <si>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</si>
  <si>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</si>
  <si>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</si>
  <si>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</si>
  <si>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</si>
  <si>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</si>
  <si>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</si>
  <si>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</si>
  <si>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</si>
  <si>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</si>
  <si>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</si>
  <si>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</si>
  <si>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</si>
  <si>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</si>
  <si>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</si>
  <si>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</si>
  <si>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</si>
  <si>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</si>
  <si>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</si>
  <si>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</si>
  <si>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</si>
  <si>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</si>
  <si>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</si>
  <si>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</si>
  <si>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</si>
  <si>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</si>
  <si>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</si>
  <si>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</si>
  <si>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</si>
  <si>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</si>
  <si>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</si>
  <si>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</si>
  <si>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</si>
  <si>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</si>
  <si>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</si>
  <si>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</si>
  <si>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</si>
  <si>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</si>
  <si>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</si>
  <si>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</si>
  <si>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</si>
  <si>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</si>
  <si>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</si>
  <si>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</si>
  <si>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</si>
  <si>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</si>
  <si>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</si>
  <si>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</si>
  <si>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</si>
  <si>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</si>
  <si>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</si>
  <si>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</si>
  <si>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</si>
  <si>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</si>
  <si>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</si>
  <si>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</si>
  <si>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</si>
  <si>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</si>
  <si>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</si>
  <si>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</si>
  <si>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</si>
  <si>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</si>
  <si>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</si>
  <si>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</si>
  <si>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</si>
  <si>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</si>
  <si>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</si>
  <si>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</si>
  <si>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</si>
  <si>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</si>
  <si>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</si>
  <si>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</si>
  <si>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</si>
  <si>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</si>
  <si>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</si>
  <si>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</si>
  <si>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</si>
  <si>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</si>
  <si>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</si>
  <si>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</si>
  <si>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</si>
  <si>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</si>
  <si>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</si>
  <si>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</si>
  <si>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</si>
  <si>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</si>
  <si>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</si>
  <si>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</si>
  <si>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</si>
  <si>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</si>
  <si>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</si>
  <si>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</si>
  <si>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</si>
  <si>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</si>
  <si>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</si>
  <si>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</si>
  <si>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</si>
  <si>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</si>
  <si>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</si>
  <si>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</si>
  <si>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</si>
  <si>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</si>
  <si>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</si>
  <si>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</si>
  <si>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</si>
  <si>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</si>
  <si>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</si>
  <si>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</si>
  <si>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</si>
  <si>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</si>
  <si>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</si>
  <si>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</si>
  <si>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</si>
  <si>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</si>
  <si>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</si>
  <si>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</si>
  <si>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</si>
  <si>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</si>
  <si>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</si>
  <si>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</si>
  <si>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</si>
  <si>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</si>
  <si>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</si>
  <si>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</si>
  <si>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</si>
  <si>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</si>
  <si>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</si>
  <si>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</si>
  <si>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</si>
  <si>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</si>
  <si>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</si>
  <si>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</si>
  <si>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</si>
  <si>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</si>
  <si>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</si>
  <si>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</si>
  <si>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</si>
  <si>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</si>
  <si>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</si>
  <si>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</si>
  <si>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</si>
  <si>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</si>
  <si>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</si>
  <si>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</si>
  <si>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</si>
  <si>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</si>
  <si>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</si>
  <si>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</si>
  <si>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</si>
  <si>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</si>
  <si>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</si>
  <si>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</si>
  <si>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</si>
  <si>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</si>
  <si>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</si>
  <si>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</si>
  <si>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</si>
  <si>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</si>
  <si>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</si>
  <si>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</si>
  <si>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</si>
  <si>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</si>
  <si>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</si>
  <si>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</si>
  <si>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</si>
  <si>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</si>
  <si>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</si>
  <si>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</si>
  <si>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</si>
  <si>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</si>
  <si>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</si>
  <si>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</si>
  <si>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</si>
  <si>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</si>
  <si>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</si>
  <si>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</si>
  <si>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</si>
  <si>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</si>
  <si>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</si>
  <si>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</si>
  <si>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</si>
  <si>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</si>
  <si>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</si>
  <si>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</si>
  <si>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</si>
  <si>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</si>
  <si>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</si>
  <si>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</si>
  <si>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</si>
  <si>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</si>
  <si>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</si>
  <si>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</si>
  <si>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</si>
  <si>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</si>
  <si>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</si>
  <si>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</si>
  <si>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</si>
  <si>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</si>
  <si>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</si>
  <si>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</si>
  <si>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</si>
  <si>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</si>
  <si>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</si>
  <si>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</si>
  <si>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</si>
  <si>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</si>
  <si>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</si>
  <si>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</si>
  <si>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</si>
  <si>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</si>
  <si>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</si>
  <si>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</si>
  <si>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</si>
  <si>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</si>
  <si>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</si>
  <si>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</si>
  <si>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</si>
  <si>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</si>
  <si>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</si>
  <si>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</si>
  <si>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</si>
  <si>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</si>
  <si>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</si>
  <si>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</si>
  <si>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</si>
  <si>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</si>
  <si>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</si>
  <si>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</si>
  <si>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</si>
  <si>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</si>
  <si>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</si>
  <si>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</si>
  <si>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</si>
  <si>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</si>
  <si>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</si>
  <si>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</si>
  <si>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</si>
  <si>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</si>
  <si>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</si>
  <si>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</si>
  <si>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</si>
  <si>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</si>
  <si>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</si>
  <si>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</si>
  <si>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</si>
  <si>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</si>
  <si>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</si>
  <si>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</si>
  <si>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</si>
  <si>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</si>
  <si>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</si>
  <si>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</si>
  <si>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</si>
  <si>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</si>
  <si>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</si>
  <si>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</si>
  <si>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</si>
  <si>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</si>
  <si>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</si>
  <si>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</si>
  <si>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</si>
  <si>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</si>
  <si>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</si>
  <si>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</si>
  <si>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</si>
  <si>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</si>
  <si>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</si>
  <si>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</si>
  <si>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</si>
  <si>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</si>
  <si>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</si>
  <si>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</si>
  <si>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</si>
  <si>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</si>
  <si>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</si>
  <si>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</si>
  <si>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</si>
  <si>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</si>
  <si>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</si>
  <si>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</si>
  <si>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</si>
  <si>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</si>
  <si>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</si>
  <si>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</si>
  <si>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</si>
  <si>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</si>
  <si>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</si>
  <si>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</si>
  <si>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</si>
  <si>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</si>
  <si>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</si>
  <si>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</si>
  <si>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</si>
  <si>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</si>
  <si>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</si>
  <si>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</si>
  <si>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</si>
  <si>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</si>
  <si>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</si>
  <si>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</si>
  <si>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</si>
  <si>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</si>
  <si>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</si>
  <si>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</si>
  <si>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</si>
  <si>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</si>
  <si>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</si>
  <si>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</si>
  <si>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</si>
  <si>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</si>
  <si>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</si>
  <si>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</si>
  <si>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</si>
  <si>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</si>
  <si>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</si>
  <si>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</si>
  <si>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</si>
  <si>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</si>
  <si>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</si>
  <si>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</si>
  <si>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</si>
  <si>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</si>
  <si>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</si>
  <si>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</si>
  <si>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</si>
  <si>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</si>
  <si>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</si>
  <si>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</si>
  <si>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</si>
  <si>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</si>
  <si>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</si>
  <si>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</si>
  <si>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</si>
  <si>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</si>
  <si>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</si>
  <si>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</si>
  <si>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</si>
  <si>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</si>
  <si>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</si>
  <si>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</si>
  <si>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</si>
  <si>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</si>
  <si>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</si>
  <si>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</si>
  <si>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</si>
  <si>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</si>
  <si>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</si>
  <si>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</si>
  <si>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</si>
  <si>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</si>
  <si>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</si>
  <si>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</si>
  <si>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</si>
  <si>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</si>
  <si>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</si>
  <si>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</si>
  <si>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</si>
  <si>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</si>
  <si>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</si>
  <si>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</si>
  <si>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</si>
  <si>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</si>
  <si>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</si>
  <si>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</si>
  <si>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</si>
  <si>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</si>
  <si>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</si>
  <si>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</si>
  <si>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</si>
  <si>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</si>
  <si>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</si>
  <si>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</si>
  <si>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</si>
  <si>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</si>
  <si>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</si>
  <si>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</si>
  <si>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</si>
  <si>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</si>
  <si>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</si>
  <si>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</si>
  <si>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</si>
  <si>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</si>
  <si>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</si>
  <si>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</si>
  <si>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</si>
  <si>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</si>
  <si>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</si>
  <si>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</si>
  <si>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</si>
  <si>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</si>
  <si>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</si>
  <si>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</si>
  <si>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</si>
  <si>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</si>
  <si>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</si>
  <si>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</si>
  <si>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</si>
  <si>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</si>
  <si>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</si>
  <si>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</si>
  <si>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</si>
  <si>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</si>
  <si>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</si>
  <si>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</si>
  <si>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</si>
  <si>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</si>
  <si>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</si>
  <si>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</si>
  <si>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</si>
  <si>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</si>
  <si>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</si>
  <si>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</si>
  <si>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</si>
  <si>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</si>
  <si>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</si>
  <si>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</si>
  <si>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</si>
  <si>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</si>
  <si>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</si>
  <si>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</si>
  <si>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</si>
  <si>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</si>
  <si>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</si>
  <si>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</si>
  <si>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</si>
  <si>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</si>
  <si>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</si>
  <si>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</si>
  <si>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</si>
  <si>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</si>
  <si>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</si>
  <si>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</si>
  <si>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</si>
  <si>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</si>
  <si>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</si>
  <si>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</si>
  <si>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</si>
  <si>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</si>
  <si>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</si>
  <si>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</si>
  <si>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</si>
  <si>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</si>
  <si>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</si>
  <si>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</si>
  <si>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</si>
  <si>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</si>
  <si>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</si>
  <si>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</si>
  <si>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</si>
  <si>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</si>
  <si>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</si>
  <si>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</si>
  <si>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</si>
  <si>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</si>
  <si>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</si>
  <si>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</si>
  <si>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</si>
  <si>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</si>
  <si>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</si>
  <si>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</si>
  <si>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</si>
  <si>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</si>
  <si>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</si>
  <si>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</si>
  <si>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</si>
  <si>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</si>
  <si>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</si>
  <si>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</si>
  <si>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</si>
  <si>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</si>
  <si>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</si>
  <si>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</si>
  <si>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</si>
  <si>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</si>
  <si>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</si>
  <si>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</si>
  <si>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</si>
  <si>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</si>
  <si>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</si>
  <si>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</si>
  <si>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</si>
  <si>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</si>
  <si>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</si>
  <si>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</si>
  <si>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</si>
  <si>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</si>
  <si>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</si>
  <si>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</si>
  <si>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</si>
  <si>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</si>
  <si>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</si>
  <si>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</si>
  <si>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</si>
  <si>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</si>
  <si>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</si>
  <si>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</si>
  <si>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</si>
  <si>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</si>
  <si>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</si>
  <si>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</si>
  <si>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</si>
  <si>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</si>
  <si>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</si>
  <si>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</si>
  <si>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</si>
  <si>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</si>
  <si>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</si>
  <si>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</si>
  <si>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</si>
  <si>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</si>
  <si>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</si>
  <si>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</si>
  <si>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</si>
  <si>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</si>
  <si>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</si>
  <si>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</si>
  <si>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</si>
  <si>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</si>
  <si>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</si>
  <si>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</si>
  <si>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</si>
  <si>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</si>
  <si>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</si>
  <si>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</si>
  <si>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</si>
  <si>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</si>
  <si>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</si>
  <si>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</si>
  <si>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</si>
  <si>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</si>
  <si>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</si>
  <si>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</si>
  <si>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</si>
  <si>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</si>
  <si>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</si>
  <si>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</si>
  <si>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</si>
  <si>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</si>
  <si>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</si>
  <si>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</si>
  <si>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</si>
  <si>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</si>
  <si>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</si>
  <si>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</si>
  <si>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</si>
  <si>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</si>
  <si>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</si>
  <si>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</si>
  <si>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</si>
  <si>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</si>
  <si>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</si>
  <si>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</si>
  <si>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</si>
  <si>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</si>
  <si>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</si>
  <si>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</si>
  <si>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</si>
  <si>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</si>
  <si>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</si>
  <si>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</si>
  <si>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</si>
  <si>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</si>
  <si>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</si>
  <si>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</si>
  <si>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</si>
  <si>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</si>
  <si>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</si>
  <si>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</si>
  <si>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</si>
  <si>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</si>
  <si>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</si>
  <si>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</si>
  <si>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</si>
  <si>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</si>
  <si>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</si>
  <si>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</si>
  <si>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</si>
  <si>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</si>
  <si>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</si>
  <si>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</si>
  <si>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</si>
  <si>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</si>
  <si>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</si>
  <si>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</si>
  <si>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</si>
  <si>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</si>
  <si>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</si>
  <si>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</si>
  <si>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</si>
  <si>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</si>
  <si>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</si>
  <si>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</si>
  <si>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</si>
  <si>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</si>
  <si>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</si>
  <si>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</si>
  <si>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</si>
  <si>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</si>
  <si>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</si>
  <si>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</si>
  <si>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</si>
  <si>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</si>
  <si>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</si>
  <si>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</si>
  <si>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</si>
  <si>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</si>
  <si>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</si>
  <si>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</si>
  <si>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</si>
  <si>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</si>
  <si>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</si>
  <si>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</si>
  <si>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</si>
  <si>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</si>
  <si>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</si>
  <si>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</si>
  <si>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</si>
  <si>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</si>
  <si>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</si>
  <si>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</si>
  <si>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</si>
  <si>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</si>
  <si>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</si>
  <si>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</si>
  <si>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</si>
  <si>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</si>
  <si>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</si>
  <si>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</si>
  <si>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</si>
  <si>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</si>
  <si>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</si>
  <si>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</si>
  <si>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</si>
  <si>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</si>
  <si>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</si>
  <si>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</si>
  <si>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</si>
  <si>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</si>
  <si>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</si>
  <si>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</si>
  <si>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</si>
  <si>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</si>
  <si>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</si>
  <si>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</si>
  <si>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</si>
  <si>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</si>
  <si>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</si>
  <si>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</si>
  <si>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</si>
  <si>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</si>
  <si>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</si>
  <si>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</si>
  <si>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</si>
  <si>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</si>
  <si>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</si>
  <si>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</si>
  <si>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</si>
  <si>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</si>
  <si>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</si>
  <si>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</si>
  <si>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</si>
  <si>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</si>
  <si>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</si>
  <si>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</si>
  <si>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</si>
  <si>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</si>
  <si>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</si>
  <si>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</si>
  <si>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</si>
  <si>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</si>
  <si>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</si>
  <si>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</si>
  <si>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</si>
  <si>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</si>
  <si>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</si>
  <si>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</si>
  <si>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</si>
  <si>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</si>
  <si>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</si>
  <si>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</si>
  <si>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</si>
  <si>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</si>
  <si>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</si>
  <si>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</si>
  <si>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</si>
  <si>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</si>
  <si>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</si>
  <si>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</si>
  <si>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</si>
  <si>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</si>
  <si>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</si>
  <si>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</si>
  <si>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</si>
  <si>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</si>
  <si>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</si>
  <si>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</si>
  <si>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</si>
  <si>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</si>
  <si>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</si>
  <si>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</si>
  <si>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</si>
  <si>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</si>
  <si>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</si>
  <si>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</si>
  <si>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</si>
  <si>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</si>
  <si>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</si>
  <si>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</si>
  <si>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</si>
  <si>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</si>
  <si>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</si>
  <si>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</si>
  <si>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</si>
  <si>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</si>
  <si>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</si>
  <si>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</si>
  <si>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</si>
  <si>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</si>
  <si>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</si>
  <si>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</si>
  <si>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</si>
  <si>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</si>
  <si>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</si>
  <si>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</si>
  <si>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</si>
  <si>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</si>
  <si>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</si>
  <si>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</si>
  <si>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</si>
  <si>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</si>
  <si>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</si>
  <si>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</si>
  <si>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</si>
  <si>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</si>
  <si>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</si>
  <si>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</si>
  <si>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</si>
  <si>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</si>
  <si>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</si>
  <si>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</si>
  <si>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</si>
  <si>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</si>
  <si>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</si>
  <si>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</si>
  <si>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</si>
  <si>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</si>
  <si>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</si>
  <si>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</si>
  <si>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</si>
  <si>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</si>
  <si>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</si>
  <si>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</si>
  <si>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</si>
  <si>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</si>
  <si>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</si>
  <si>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</si>
  <si>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</si>
  <si>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</si>
  <si>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</si>
  <si>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</si>
  <si>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</si>
  <si>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</si>
  <si>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</si>
  <si>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</si>
  <si>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</si>
  <si>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</si>
  <si>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</si>
  <si>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</si>
  <si>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</si>
  <si>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</si>
  <si>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</si>
  <si>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</si>
  <si>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</si>
  <si>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</si>
  <si>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</si>
  <si>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</si>
  <si>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</si>
  <si>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</si>
  <si>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</si>
  <si>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</si>
  <si>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</si>
  <si>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</si>
  <si>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</si>
  <si>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</si>
  <si>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</si>
  <si>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</si>
  <si>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</si>
  <si>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</si>
  <si>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</si>
  <si>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</si>
  <si>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</si>
  <si>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</si>
  <si>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</si>
  <si>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</si>
  <si>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</si>
  <si>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</si>
  <si>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</si>
  <si>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</si>
  <si>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</si>
  <si>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</si>
  <si>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</si>
  <si>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</si>
  <si>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</si>
  <si>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</si>
  <si>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</si>
  <si>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</si>
  <si>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</si>
  <si>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</si>
  <si>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</si>
  <si>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</si>
  <si>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</si>
  <si>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</si>
  <si>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</si>
  <si>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</si>
  <si>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</si>
  <si>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</si>
  <si>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</si>
  <si>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</si>
  <si>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</si>
  <si>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</si>
  <si>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</si>
  <si>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</si>
  <si>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</si>
  <si>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</si>
  <si>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</si>
  <si>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</si>
  <si>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</si>
  <si>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</si>
  <si>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</si>
  <si>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</si>
  <si>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</si>
  <si>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</si>
  <si>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</si>
  <si>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</si>
  <si>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</si>
  <si>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</si>
  <si>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</si>
  <si>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</si>
  <si>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</si>
  <si>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</si>
  <si>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</si>
  <si>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</si>
  <si>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</si>
  <si>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</si>
  <si>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</si>
  <si>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</si>
  <si>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</si>
  <si>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</si>
  <si>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</si>
  <si>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</si>
  <si>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</si>
  <si>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</si>
  <si>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</si>
  <si>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</si>
  <si>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</si>
  <si>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</si>
  <si>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</si>
  <si>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</si>
  <si>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</si>
  <si>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</si>
  <si>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</si>
  <si>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</si>
  <si>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</si>
  <si>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</si>
  <si>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</si>
  <si>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</si>
  <si>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</si>
  <si>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</si>
  <si>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</si>
  <si>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</si>
  <si>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</si>
  <si>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</si>
  <si>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</si>
  <si>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</si>
  <si>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</si>
  <si>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</si>
  <si>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</si>
  <si>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</si>
  <si>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</si>
  <si>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</si>
  <si>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</si>
  <si>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</si>
  <si>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</si>
  <si>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</si>
  <si>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</si>
  <si>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</si>
  <si>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</si>
  <si>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</si>
  <si>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</si>
  <si>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</si>
  <si>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</si>
  <si>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</si>
  <si>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</si>
  <si>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</si>
  <si>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</si>
  <si>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</si>
  <si>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</si>
  <si>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</si>
  <si>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</si>
  <si>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</si>
  <si>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</si>
  <si>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</si>
  <si>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</si>
  <si>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</si>
  <si>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</si>
  <si>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</si>
  <si>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</si>
  <si>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</si>
  <si>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</si>
  <si>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</si>
  <si>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</si>
  <si>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</si>
  <si>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</si>
  <si>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</si>
  <si>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</si>
  <si>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</si>
  <si>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</si>
  <si>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</si>
  <si>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</si>
  <si>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</si>
  <si>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</si>
  <si>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</si>
  <si>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</si>
  <si>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</si>
  <si>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</si>
  <si>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</si>
  <si>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</si>
  <si>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</si>
  <si>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</si>
  <si>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</si>
  <si>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</si>
  <si>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</si>
  <si>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</si>
  <si>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</si>
  <si>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</si>
  <si>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</si>
  <si>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</si>
  <si>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</si>
  <si>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</si>
  <si>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</si>
  <si>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</si>
  <si>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</si>
  <si>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</si>
  <si>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</si>
  <si>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</si>
  <si>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</si>
  <si>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</si>
  <si>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</si>
  <si>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</si>
  <si>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</si>
  <si>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</si>
  <si>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</si>
  <si>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</si>
  <si>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</si>
  <si>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</si>
  <si>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</si>
  <si>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</si>
  <si>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</si>
  <si>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</si>
  <si>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</si>
  <si>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</si>
  <si>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</si>
  <si>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</si>
  <si>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</si>
  <si>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</si>
  <si>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</si>
  <si>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</si>
  <si>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</si>
  <si>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</si>
  <si>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</si>
  <si>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</si>
  <si>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</si>
  <si>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</si>
  <si>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</si>
  <si>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</si>
  <si>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</si>
  <si>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</si>
  <si>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</si>
  <si>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</si>
  <si>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</si>
  <si>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</si>
  <si>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</si>
  <si>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</si>
  <si>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</si>
  <si>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</si>
  <si>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</si>
  <si>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</si>
  <si>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</si>
  <si>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</si>
  <si>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</si>
  <si>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</si>
  <si>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</si>
  <si>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</si>
  <si>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</si>
  <si>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</si>
  <si>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</si>
  <si>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</si>
  <si>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</si>
  <si>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</si>
  <si>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</si>
  <si>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</si>
  <si>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</si>
  <si>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</si>
  <si>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</si>
  <si>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</si>
  <si>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</si>
  <si>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</si>
  <si>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</si>
  <si>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</si>
  <si>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</si>
  <si>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</si>
  <si>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</si>
  <si>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</si>
  <si>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</si>
  <si>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</si>
  <si>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</si>
  <si>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</si>
  <si>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</si>
  <si>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</si>
  <si>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</si>
  <si>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</si>
  <si>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</si>
  <si>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</si>
  <si>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</si>
  <si>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</si>
  <si>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</si>
  <si>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</si>
  <si>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</si>
  <si>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</si>
  <si>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</si>
  <si>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</si>
  <si>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</si>
  <si>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</si>
  <si>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</si>
  <si>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</si>
  <si>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</si>
  <si>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</si>
  <si>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</si>
  <si>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</si>
  <si>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</si>
  <si>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</si>
  <si>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</si>
  <si>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</si>
  <si>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</si>
  <si>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</si>
  <si>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</si>
  <si>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</si>
  <si>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</si>
  <si>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</si>
  <si>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</si>
  <si>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</si>
  <si>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</si>
  <si>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</si>
  <si>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</si>
  <si>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</si>
  <si>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</si>
  <si>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</si>
  <si>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</si>
  <si>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</si>
  <si>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</si>
  <si>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</si>
  <si>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</si>
  <si>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</si>
  <si>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</si>
  <si>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</si>
  <si>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</si>
  <si>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</si>
  <si>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</si>
  <si>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</si>
  <si>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</si>
  <si>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</si>
  <si>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</si>
  <si>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</si>
  <si>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</si>
  <si>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</si>
  <si>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</si>
  <si>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</si>
  <si>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</si>
  <si>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</si>
  <si>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</si>
  <si>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</si>
  <si>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</si>
  <si>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</si>
  <si>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</si>
  <si>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</si>
  <si>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</si>
  <si>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</si>
  <si>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</si>
  <si>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</si>
  <si>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</si>
  <si>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</si>
  <si>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</si>
  <si>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</si>
  <si>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</si>
  <si>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</si>
  <si>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</si>
  <si>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</si>
  <si>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</si>
  <si>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</si>
  <si>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</si>
  <si>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</si>
  <si>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</si>
  <si>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</si>
  <si>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</si>
  <si>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</si>
  <si>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</si>
  <si>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</si>
  <si>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</si>
  <si>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</si>
  <si>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</si>
  <si>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</si>
  <si>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</si>
  <si>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</si>
  <si>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</si>
  <si>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</si>
  <si>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</si>
  <si>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</si>
  <si>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</si>
  <si>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</si>
  <si>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</si>
  <si>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</si>
  <si>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</si>
  <si>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</si>
  <si>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</si>
  <si>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</si>
  <si>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</si>
  <si>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</si>
  <si>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</si>
  <si>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</si>
  <si>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</si>
  <si>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</si>
  <si>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</si>
  <si>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</si>
  <si>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</si>
  <si>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</si>
  <si>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</si>
  <si>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</si>
  <si>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</si>
  <si>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</si>
  <si>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</si>
  <si>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</si>
  <si>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</si>
  <si>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</si>
  <si>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</si>
  <si>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</si>
  <si>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</si>
  <si>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</si>
  <si>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</si>
  <si>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</si>
  <si>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</si>
  <si>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</si>
  <si>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</si>
  <si>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</si>
  <si>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</si>
  <si>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</si>
  <si>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</si>
  <si>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</si>
  <si>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</si>
  <si>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</si>
  <si>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</si>
  <si>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</si>
  <si>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</si>
  <si>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</si>
  <si>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</si>
  <si>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</si>
  <si>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</si>
  <si>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</si>
  <si>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</si>
  <si>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</si>
  <si>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</si>
  <si>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</si>
  <si>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</si>
  <si>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</si>
  <si>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</si>
  <si>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</si>
  <si>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</si>
  <si>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</si>
  <si>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</si>
  <si>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</si>
  <si>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</si>
  <si>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</si>
  <si>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</si>
  <si>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</si>
  <si>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</si>
  <si>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</si>
  <si>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</si>
  <si>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</si>
  <si>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</si>
  <si>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</si>
  <si>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</si>
  <si>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</si>
  <si>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</si>
  <si>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</si>
  <si>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</si>
  <si>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</si>
  <si>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</si>
  <si>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</si>
  <si>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</si>
  <si>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</si>
  <si>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</si>
  <si>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</si>
  <si>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</si>
  <si>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</si>
  <si>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</si>
  <si>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</si>
  <si>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</si>
  <si>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</si>
  <si>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</si>
  <si>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</si>
  <si>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</si>
  <si>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</si>
  <si>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</si>
  <si>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</si>
  <si>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</si>
  <si>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</si>
  <si>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</si>
  <si>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</si>
  <si>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</si>
  <si>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</si>
  <si>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</si>
  <si>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</si>
  <si>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</si>
  <si>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</si>
  <si>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</si>
  <si>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</si>
  <si>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</si>
  <si>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</si>
  <si>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</si>
  <si>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</si>
  <si>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</si>
  <si>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</si>
  <si>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</si>
  <si>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</si>
  <si>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</si>
  <si>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</si>
  <si>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</si>
  <si>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</si>
  <si>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</si>
  <si>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</si>
  <si>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</si>
  <si>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</si>
  <si>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</si>
  <si>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</si>
  <si>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</si>
  <si>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</si>
  <si>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</si>
  <si>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</si>
  <si>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</si>
  <si>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</si>
  <si>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</si>
  <si>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</si>
  <si>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</si>
  <si>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</si>
  <si>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</si>
  <si>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</si>
  <si>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</si>
  <si>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</si>
  <si>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</si>
  <si>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</si>
  <si>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</si>
  <si>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</si>
  <si>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</si>
  <si>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</si>
  <si>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</si>
  <si>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</si>
  <si>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</si>
  <si>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</si>
  <si>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</si>
  <si>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</si>
  <si>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</si>
  <si>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</si>
  <si>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</si>
  <si>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</si>
  <si>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</si>
  <si>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</si>
  <si>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</si>
  <si>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</si>
  <si>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</si>
  <si>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</si>
  <si>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</si>
  <si>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</si>
  <si>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</si>
  <si>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</si>
  <si>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</si>
  <si>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</si>
  <si>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</si>
  <si>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</si>
  <si>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</si>
  <si>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</si>
  <si>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</si>
  <si>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</si>
  <si>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</si>
  <si>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</si>
  <si>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</si>
  <si>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</si>
  <si>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</si>
  <si>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</si>
  <si>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</si>
  <si>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</si>
  <si>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</si>
  <si>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</si>
  <si>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</si>
  <si>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</si>
  <si>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</si>
  <si>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</si>
  <si>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</si>
  <si>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</si>
  <si>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</si>
  <si>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</si>
  <si>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</si>
  <si>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</si>
  <si>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</si>
  <si>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</si>
  <si>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</si>
  <si>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</si>
  <si>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</si>
  <si>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</si>
  <si>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</si>
  <si>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</si>
  <si>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</si>
  <si>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</si>
  <si>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</si>
  <si>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</si>
  <si>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</si>
  <si>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</si>
  <si>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</si>
  <si>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</si>
  <si>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</si>
  <si>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</si>
  <si>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</si>
  <si>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</si>
  <si>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</si>
  <si>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</si>
  <si>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</si>
  <si>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</si>
  <si>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</si>
  <si>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</si>
  <si>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</si>
  <si>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</si>
  <si>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</si>
  <si>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</si>
  <si>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</si>
  <si>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</si>
  <si>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</si>
  <si>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</si>
  <si>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</si>
  <si>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</si>
  <si>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</si>
  <si>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</si>
  <si>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</si>
  <si>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</si>
  <si>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</si>
  <si>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</si>
  <si>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</si>
  <si>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</si>
  <si>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</si>
  <si>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</si>
  <si>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</si>
  <si>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</si>
  <si>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</si>
  <si>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</si>
  <si>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</si>
  <si>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</si>
  <si>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</si>
  <si>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</si>
  <si>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</si>
  <si>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</si>
  <si>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</si>
  <si>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</si>
  <si>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</si>
  <si>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</si>
  <si>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</si>
  <si>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</si>
  <si>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</si>
  <si>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</si>
  <si>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</si>
  <si>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</si>
  <si>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</si>
  <si>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</si>
  <si>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</si>
  <si>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</si>
  <si>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</si>
  <si>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</si>
  <si>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</si>
  <si>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</si>
  <si>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</si>
  <si>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</si>
  <si>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</si>
  <si>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</si>
  <si>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</si>
  <si>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</si>
  <si>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</si>
  <si>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</si>
  <si>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</si>
  <si>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</si>
  <si>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</si>
  <si>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</si>
  <si>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</si>
  <si>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</si>
  <si>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</si>
  <si>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</si>
  <si>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</si>
  <si>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</si>
  <si>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</si>
  <si>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</si>
  <si>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</si>
  <si>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</si>
  <si>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</si>
  <si>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</si>
  <si>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</si>
  <si>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</si>
  <si>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</si>
  <si>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</si>
  <si>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</si>
  <si>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</si>
  <si>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</si>
  <si>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</si>
  <si>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</si>
  <si>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</si>
  <si>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</si>
  <si>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</si>
  <si>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</si>
  <si>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</si>
  <si>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</si>
  <si>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</si>
  <si>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</si>
  <si>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</si>
  <si>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</si>
  <si>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</si>
  <si>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</si>
  <si>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</si>
  <si>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</si>
  <si>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</si>
  <si>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</si>
  <si>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</si>
  <si>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</si>
  <si>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</si>
  <si>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</si>
  <si>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</si>
  <si>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</si>
  <si>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</si>
  <si>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</si>
  <si>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</si>
  <si>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</si>
  <si>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</si>
  <si>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</si>
  <si>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</si>
  <si>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</si>
  <si>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</si>
  <si>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</si>
  <si>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</si>
  <si>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</si>
  <si>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</si>
  <si>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</si>
  <si>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</si>
  <si>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</si>
  <si>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</si>
  <si>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</si>
  <si>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</si>
  <si>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</si>
  <si>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</si>
  <si>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</si>
  <si>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</si>
  <si>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</si>
  <si>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</si>
  <si>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</si>
  <si>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</si>
  <si>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</si>
  <si>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</si>
  <si>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</si>
  <si>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</si>
  <si>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</si>
  <si>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</si>
  <si>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</si>
  <si>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</si>
  <si>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</si>
  <si>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</si>
  <si>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</si>
  <si>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</si>
  <si>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</si>
  <si>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</si>
  <si>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</si>
  <si>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</si>
  <si>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</si>
  <si>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</si>
  <si>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</si>
  <si>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</si>
  <si>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</si>
  <si>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</si>
  <si>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</si>
  <si>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</si>
  <si>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</si>
  <si>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</si>
  <si>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</si>
  <si>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</si>
  <si>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</si>
  <si>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</si>
  <si>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</si>
  <si>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</si>
  <si>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</si>
  <si>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</si>
  <si>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</si>
  <si>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</si>
  <si>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</si>
  <si>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</si>
  <si>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</si>
  <si>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</si>
  <si>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</si>
  <si>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</si>
  <si>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</si>
  <si>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</si>
  <si>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</si>
  <si>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</si>
  <si>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</si>
  <si>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</si>
  <si>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</si>
  <si>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</si>
  <si>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</si>
  <si>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</si>
  <si>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</si>
  <si>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</si>
  <si>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</si>
  <si>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</si>
  <si>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</si>
  <si>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</si>
  <si>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</si>
  <si>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</si>
  <si>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</si>
  <si>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</si>
  <si>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</si>
  <si>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</si>
  <si>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</si>
  <si>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</si>
  <si>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</si>
  <si>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</si>
  <si>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</si>
  <si>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</si>
  <si>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</si>
  <si>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</si>
  <si>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</si>
  <si>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</si>
  <si>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</si>
  <si>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</si>
  <si>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</si>
  <si>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</si>
  <si>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</si>
  <si>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</si>
  <si>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</si>
  <si>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</si>
  <si>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</si>
  <si>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</si>
  <si>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</si>
  <si>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</si>
  <si>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</si>
  <si>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</si>
  <si>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</si>
  <si>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</si>
  <si>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</si>
  <si>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</si>
  <si>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</si>
  <si>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</si>
  <si>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</si>
  <si>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</si>
  <si>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</si>
  <si>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</si>
  <si>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</si>
  <si>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</si>
  <si>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</si>
  <si>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</si>
  <si>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</si>
  <si>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</si>
  <si>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</si>
  <si>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</si>
  <si>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</si>
  <si>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</si>
  <si>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</si>
  <si>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</si>
  <si>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</si>
  <si>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</si>
  <si>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</si>
  <si>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</si>
  <si>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</si>
  <si>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</si>
  <si>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</si>
  <si>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</si>
  <si>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</si>
  <si>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</si>
  <si>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</si>
  <si>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</si>
  <si>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</si>
  <si>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</si>
  <si>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</si>
  <si>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</si>
  <si>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</si>
  <si>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</si>
  <si>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</si>
  <si>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</si>
  <si>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</si>
  <si>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</si>
  <si>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</si>
  <si>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</si>
  <si>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</si>
  <si>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</si>
  <si>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</si>
  <si>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</si>
  <si>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</si>
  <si>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</si>
  <si>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</si>
  <si>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</si>
  <si>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</si>
  <si>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</si>
  <si>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</si>
  <si>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</si>
  <si>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</si>
  <si>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</si>
  <si>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</si>
  <si>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</si>
  <si>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</si>
  <si>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</si>
  <si>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</si>
  <si>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</si>
  <si>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</si>
  <si>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</si>
  <si>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</si>
  <si>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</si>
  <si>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</si>
  <si>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</si>
  <si>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</si>
  <si>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</si>
  <si>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</si>
  <si>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</si>
  <si>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</si>
  <si>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</si>
  <si>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</si>
  <si>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</si>
  <si>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</si>
  <si>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</si>
  <si>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</si>
  <si>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</si>
  <si>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</si>
  <si>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</si>
  <si>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</si>
  <si>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</si>
  <si>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</si>
  <si>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</si>
  <si>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</si>
  <si>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</si>
  <si>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</si>
  <si>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</si>
  <si>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</si>
  <si>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</si>
  <si>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</si>
  <si>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</si>
  <si>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</si>
  <si>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</si>
  <si>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</si>
  <si>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</si>
  <si>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</si>
  <si>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</si>
  <si>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</si>
  <si>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</si>
  <si>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</si>
  <si>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</si>
  <si>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</si>
  <si>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</si>
  <si>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</si>
  <si>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</si>
  <si>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</si>
  <si>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</si>
  <si>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</si>
  <si>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</si>
  <si>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</si>
  <si>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</si>
  <si>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</si>
  <si>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</si>
  <si>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</si>
  <si>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</si>
  <si>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</si>
  <si>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</si>
  <si>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</si>
  <si>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</si>
  <si>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</si>
  <si>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</si>
  <si>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</si>
  <si>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</si>
  <si>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</si>
  <si>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</si>
  <si>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</si>
  <si>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</si>
  <si>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</si>
  <si>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</si>
  <si>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</si>
  <si>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</si>
  <si>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</si>
  <si>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</si>
  <si>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</si>
  <si>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</si>
  <si>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</si>
  <si>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</si>
  <si>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</si>
  <si>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</si>
  <si>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</si>
  <si>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</si>
  <si>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</si>
  <si>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</si>
  <si>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</si>
  <si>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</si>
  <si>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</si>
  <si>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</si>
  <si>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</si>
  <si>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</si>
  <si>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</si>
  <si>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</si>
  <si>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</si>
  <si>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</si>
  <si>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</si>
  <si>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</si>
  <si>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</si>
  <si>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</si>
  <si>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</si>
  <si>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</si>
  <si>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</si>
  <si>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</si>
  <si>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</si>
  <si>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</si>
  <si>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</si>
  <si>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</si>
  <si>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</si>
  <si>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</si>
  <si>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</si>
  <si>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</si>
  <si>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</si>
  <si>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</si>
  <si>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</si>
  <si>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</si>
  <si>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</si>
  <si>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</si>
  <si>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</si>
  <si>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</si>
  <si>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</si>
  <si>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</si>
  <si>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</si>
  <si>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</si>
  <si>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</si>
  <si>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</si>
  <si>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</si>
  <si>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</si>
  <si>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</si>
  <si>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</si>
  <si>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</si>
  <si>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</si>
  <si>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</si>
  <si>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</si>
  <si>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</si>
  <si>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</si>
  <si>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</si>
  <si>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</si>
  <si>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</si>
  <si>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</si>
  <si>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</si>
  <si>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</si>
  <si>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</si>
  <si>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</si>
  <si>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</si>
  <si>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</si>
  <si>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</si>
  <si>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</si>
  <si>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</si>
  <si>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</si>
  <si>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</si>
  <si>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</si>
  <si>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</si>
  <si>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</si>
  <si>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</si>
  <si>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</si>
  <si>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</si>
  <si>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</si>
  <si>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</si>
  <si>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</si>
  <si>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</si>
  <si>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</si>
  <si>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</si>
  <si>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</si>
  <si>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</si>
  <si>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</si>
  <si>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</si>
  <si>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</si>
  <si>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</si>
  <si>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</si>
  <si>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</si>
  <si>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</si>
  <si>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</si>
  <si>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</si>
  <si>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</si>
  <si>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</si>
  <si>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</si>
  <si>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</si>
  <si>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</si>
  <si>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</si>
  <si>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</si>
  <si>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</si>
  <si>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</si>
  <si>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</si>
  <si>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</si>
  <si>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</si>
  <si>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</si>
  <si>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</si>
  <si>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</si>
  <si>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</si>
  <si>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</si>
  <si>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</si>
  <si>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</si>
  <si>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</si>
  <si>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</si>
  <si>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</si>
  <si>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</si>
  <si>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</si>
  <si>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</si>
  <si>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</si>
  <si>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</si>
  <si>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</si>
  <si>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</si>
  <si>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</si>
  <si>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</si>
  <si>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</si>
  <si>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</si>
  <si>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</si>
  <si>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</si>
  <si>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</si>
  <si>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</si>
  <si>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</si>
  <si>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</si>
  <si>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</si>
  <si>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</si>
  <si>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</si>
  <si>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</si>
  <si>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</si>
  <si>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</si>
  <si>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</si>
  <si>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</si>
  <si>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</si>
  <si>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</si>
  <si>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</si>
  <si>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</si>
  <si>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</si>
  <si>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</si>
  <si>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</si>
  <si>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</si>
  <si>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</si>
  <si>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</si>
  <si>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</si>
  <si>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</si>
  <si>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</si>
  <si>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</si>
  <si>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</si>
  <si>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</si>
  <si>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</si>
  <si>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</si>
  <si>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</si>
  <si>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</si>
  <si>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</si>
  <si>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</si>
  <si>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</si>
  <si>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</si>
  <si>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</si>
  <si>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</si>
  <si>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</si>
  <si>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</si>
  <si>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</si>
  <si>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</si>
  <si>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</si>
  <si>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</si>
  <si>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</si>
  <si>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</si>
  <si>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</si>
  <si>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</si>
  <si>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</si>
  <si>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</si>
  <si>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</si>
  <si>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</si>
  <si>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</si>
  <si>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</si>
  <si>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</si>
  <si>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</si>
  <si>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</si>
  <si>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</si>
  <si>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</si>
  <si>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</si>
  <si>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</si>
  <si>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</si>
  <si>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</si>
  <si>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</si>
  <si>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</si>
  <si>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</si>
  <si>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</si>
  <si>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</si>
  <si>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</si>
  <si>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</si>
  <si>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</si>
  <si>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</si>
  <si>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</si>
  <si>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</si>
  <si>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</si>
  <si>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</si>
  <si>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</si>
  <si>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</si>
  <si>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</si>
  <si>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</si>
  <si>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</si>
  <si>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</si>
  <si>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</si>
  <si>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</si>
  <si>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</si>
  <si>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</si>
  <si>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</si>
  <si>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</si>
  <si>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</si>
  <si>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</si>
  <si>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</si>
  <si>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</si>
  <si>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</si>
  <si>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</si>
  <si>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</si>
  <si>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</si>
  <si>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</si>
  <si>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</si>
  <si>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</si>
  <si>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</si>
  <si>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</si>
  <si>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</si>
  <si>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</si>
  <si>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</si>
  <si>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</si>
  <si>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</si>
  <si>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</si>
  <si>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</si>
  <si>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</si>
  <si>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</si>
  <si>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</si>
  <si>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</si>
  <si>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</si>
  <si>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</si>
  <si>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</si>
  <si>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</si>
  <si>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</si>
  <si>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</si>
  <si>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</si>
  <si>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</si>
  <si>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</si>
  <si>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</si>
  <si>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</si>
  <si>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</si>
  <si>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</si>
  <si>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</si>
  <si>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</si>
  <si>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</si>
  <si>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</si>
  <si>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</si>
  <si>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</si>
  <si>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</si>
  <si>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</si>
  <si>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</si>
  <si>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</si>
  <si>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</si>
  <si>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</si>
  <si>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</si>
  <si>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</si>
  <si>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</si>
  <si>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</si>
  <si>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</si>
  <si>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</si>
  <si>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</si>
  <si>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</si>
  <si>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</si>
  <si>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</si>
  <si>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</si>
  <si>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</si>
  <si>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</si>
  <si>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</si>
  <si>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</si>
  <si>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</si>
  <si>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</si>
  <si>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</si>
  <si>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</si>
  <si>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</si>
  <si>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</si>
  <si>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</si>
  <si>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</si>
  <si>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</si>
  <si>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</si>
  <si>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</si>
  <si>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</si>
  <si>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</si>
  <si>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</si>
  <si>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</si>
  <si>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</si>
  <si>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</si>
  <si>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</si>
  <si>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</si>
  <si>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</si>
  <si>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</si>
  <si>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</si>
  <si>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</si>
  <si>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</si>
  <si>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</si>
  <si>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</si>
  <si>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</si>
  <si>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</si>
  <si>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</si>
  <si>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</si>
  <si>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</si>
  <si>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</si>
  <si>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</si>
  <si>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</si>
  <si>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</si>
  <si>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</si>
  <si>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</si>
  <si>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</si>
  <si>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</si>
  <si>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</si>
  <si>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</si>
  <si>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</si>
  <si>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</si>
  <si>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</si>
  <si>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</si>
  <si>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</si>
  <si>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</si>
  <si>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</si>
  <si>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</si>
  <si>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</si>
  <si>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</si>
  <si>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</si>
  <si>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</si>
  <si>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</si>
  <si>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</si>
  <si>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</si>
  <si>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</si>
  <si>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</si>
  <si>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</si>
  <si>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</si>
  <si>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</si>
  <si>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</si>
  <si>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</si>
  <si>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</si>
  <si>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</si>
  <si>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</si>
  <si>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</si>
  <si>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</si>
  <si>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</si>
  <si>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</si>
  <si>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</si>
  <si>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</si>
  <si>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</si>
  <si>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</si>
  <si>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</si>
  <si>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</si>
  <si>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</si>
  <si>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</si>
  <si>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</si>
  <si>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</si>
  <si>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</si>
  <si>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</si>
  <si>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</si>
  <si>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</si>
  <si>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</si>
  <si>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</si>
  <si>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</si>
  <si>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</si>
  <si>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</si>
  <si>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</si>
  <si>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</si>
  <si>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</si>
  <si>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</si>
  <si>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</si>
  <si>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</si>
  <si>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</si>
  <si>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</si>
  <si>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</si>
  <si>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</si>
  <si>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</si>
  <si>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</si>
  <si>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</si>
  <si>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</si>
  <si>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</si>
  <si>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</si>
  <si>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</si>
  <si>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</si>
  <si>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</si>
  <si>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</si>
  <si>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</si>
  <si>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</si>
  <si>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</si>
  <si>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</si>
  <si>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</si>
  <si>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</si>
  <si>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</si>
  <si>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</si>
  <si>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</si>
  <si>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</si>
  <si>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</si>
  <si>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</si>
  <si>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</si>
  <si>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</si>
  <si>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</si>
  <si>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</si>
  <si>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</si>
  <si>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</si>
  <si>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</si>
  <si>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</si>
  <si>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</si>
  <si>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</si>
  <si>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</si>
  <si>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</si>
  <si>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</si>
  <si>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</si>
  <si>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</si>
  <si>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</si>
  <si>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</si>
  <si>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</si>
  <si>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</si>
  <si>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</si>
  <si>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</si>
  <si>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</si>
  <si>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</si>
  <si>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</si>
  <si>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</si>
  <si>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</si>
  <si>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</si>
  <si>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</si>
  <si>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</si>
  <si>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</si>
  <si>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</si>
  <si>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</si>
  <si>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</si>
  <si>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</si>
  <si>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</si>
  <si>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</si>
  <si>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</si>
  <si>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</si>
  <si>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</si>
  <si>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</si>
  <si>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</si>
  <si>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</si>
  <si>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</si>
  <si>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</si>
  <si>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</si>
  <si>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</si>
  <si>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</si>
  <si>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</si>
  <si>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</si>
  <si>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</si>
  <si>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</si>
  <si>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</si>
  <si>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</si>
  <si>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</si>
  <si>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</si>
  <si>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</si>
  <si>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</si>
  <si>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</si>
  <si>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</si>
  <si>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</si>
  <si>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</si>
  <si>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</si>
  <si>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</si>
  <si>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</si>
  <si>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</si>
  <si>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</si>
  <si>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</si>
  <si>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</si>
  <si>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</si>
  <si>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</si>
  <si>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</si>
  <si>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</si>
  <si>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</si>
  <si>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</si>
  <si>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</si>
  <si>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</si>
  <si>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</si>
  <si>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</si>
  <si>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</si>
  <si>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</si>
  <si>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</si>
  <si>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</si>
  <si>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</si>
  <si>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</si>
  <si>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</si>
  <si>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</si>
  <si>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</si>
  <si>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</si>
  <si>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</si>
  <si>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</si>
  <si>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</si>
  <si>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</si>
  <si>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</si>
  <si>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</si>
  <si>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</si>
  <si>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</si>
  <si>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</si>
  <si>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</si>
  <si>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</si>
  <si>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</si>
  <si>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</si>
  <si>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</si>
  <si>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</si>
  <si>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</si>
  <si>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</si>
  <si>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</si>
  <si>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</si>
  <si>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</si>
  <si>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</si>
  <si>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</si>
  <si>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</si>
  <si>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</si>
  <si>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</si>
  <si>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</si>
  <si>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</si>
  <si>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</si>
  <si>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</si>
  <si>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</si>
  <si>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</si>
  <si>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</si>
  <si>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</si>
  <si>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</si>
  <si>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</si>
  <si>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</si>
  <si>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</si>
  <si>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</si>
  <si>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</si>
  <si>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</si>
  <si>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</si>
  <si>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</si>
  <si>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</si>
  <si>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</si>
  <si>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</si>
  <si>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</si>
  <si>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</si>
  <si>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</si>
  <si>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</si>
  <si>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</si>
  <si>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</si>
  <si>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</si>
  <si>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</si>
  <si>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</si>
  <si>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</si>
  <si>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</si>
  <si>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</si>
  <si>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</si>
  <si>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</si>
  <si>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</si>
  <si>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</si>
  <si>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</si>
  <si>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</si>
  <si>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</si>
  <si>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</si>
  <si>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</si>
  <si>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</si>
  <si>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</si>
  <si>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</si>
  <si>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</si>
  <si>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</si>
  <si>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</si>
  <si>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</si>
  <si>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</si>
  <si>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</si>
  <si>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</si>
  <si>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</si>
  <si>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</si>
  <si>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</si>
  <si>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</si>
  <si>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</si>
  <si>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</si>
  <si>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</si>
  <si>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</si>
  <si>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</si>
  <si>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</si>
  <si>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</si>
  <si>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</si>
  <si>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</si>
  <si>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</si>
  <si>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</si>
  <si>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</si>
  <si>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</si>
  <si>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</si>
  <si>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</si>
  <si>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</si>
  <si>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</si>
  <si>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</si>
  <si>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</si>
  <si>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</si>
  <si>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</si>
  <si>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</si>
  <si>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</si>
  <si>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</si>
  <si>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</si>
  <si>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</si>
  <si>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</si>
  <si>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</si>
  <si>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</si>
  <si>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</si>
  <si>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</si>
  <si>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</si>
  <si>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</si>
  <si>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</si>
  <si>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</si>
  <si>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</si>
  <si>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</si>
  <si>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</si>
  <si>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</si>
  <si>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</si>
  <si>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</si>
  <si>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</si>
  <si>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</si>
  <si>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</si>
  <si>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</si>
  <si>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</si>
  <si>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</si>
  <si>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</si>
  <si>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</si>
  <si>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</si>
  <si>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</si>
  <si>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</si>
  <si>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</si>
  <si>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</si>
  <si>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</si>
  <si>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</si>
  <si>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</si>
  <si>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</si>
  <si>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</si>
  <si>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</si>
  <si>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</si>
  <si>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</si>
  <si>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</si>
  <si>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</si>
  <si>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</si>
  <si>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</si>
  <si>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</si>
  <si>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</si>
  <si>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</si>
  <si>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</si>
  <si>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</si>
  <si>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</si>
  <si>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</si>
  <si>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</si>
  <si>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</si>
  <si>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</si>
  <si>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</si>
  <si>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</si>
  <si>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</si>
  <si>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</si>
  <si>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</si>
  <si>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</si>
  <si>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</si>
  <si>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</si>
  <si>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</si>
  <si>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</si>
  <si>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</si>
  <si>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</si>
  <si>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</si>
  <si>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</si>
  <si>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</si>
  <si>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</si>
  <si>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</si>
  <si>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</si>
  <si>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</si>
  <si>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</si>
  <si>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</si>
  <si>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</si>
  <si>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</si>
  <si>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</si>
  <si>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</si>
  <si>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</si>
  <si>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</si>
  <si>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</si>
  <si>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</si>
  <si>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</si>
  <si>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</si>
  <si>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</si>
  <si>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</si>
  <si>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</si>
  <si>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</si>
  <si>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</si>
  <si>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</si>
  <si>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</si>
  <si>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</si>
  <si>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</si>
  <si>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</si>
  <si>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</si>
  <si>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</si>
  <si>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</si>
  <si>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</si>
  <si>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</si>
  <si>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</si>
  <si>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</si>
  <si>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</si>
  <si>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</si>
  <si>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</si>
  <si>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</si>
  <si>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</si>
  <si>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</si>
  <si>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</si>
  <si>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</si>
  <si>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</si>
  <si>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</si>
  <si>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</si>
  <si>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</si>
  <si>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</si>
  <si>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</si>
  <si>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</si>
  <si>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</si>
  <si>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</si>
  <si>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</si>
  <si>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</si>
  <si>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</si>
  <si>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</si>
  <si>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</si>
  <si>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</si>
  <si>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</si>
  <si>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</si>
  <si>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</si>
  <si>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</si>
  <si>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</si>
  <si>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</si>
  <si>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</si>
  <si>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</si>
  <si>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</si>
  <si>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</si>
  <si>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</si>
  <si>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</si>
  <si>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</si>
  <si>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</si>
  <si>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</si>
  <si>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</si>
  <si>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</si>
  <si>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</si>
  <si>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</si>
  <si>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</si>
  <si>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</si>
  <si>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</si>
  <si>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</si>
  <si>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</si>
  <si>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</si>
  <si>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</si>
  <si>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</si>
  <si>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</si>
  <si>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</si>
  <si>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</si>
  <si>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</si>
  <si>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</si>
  <si>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</si>
  <si>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</si>
  <si>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</si>
  <si>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</si>
  <si>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</si>
  <si>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</si>
  <si>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</si>
  <si>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</si>
  <si>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</si>
  <si>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</si>
  <si>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</si>
  <si>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</si>
  <si>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</si>
  <si>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</si>
  <si>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</si>
  <si>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</si>
  <si>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</si>
  <si>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</si>
  <si>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</si>
  <si>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</si>
  <si>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</si>
  <si>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</si>
  <si>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</si>
  <si>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</si>
  <si>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</si>
  <si>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</si>
  <si>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</si>
  <si>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</si>
  <si>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</si>
  <si>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</si>
  <si>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</si>
  <si>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</si>
  <si>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</si>
  <si>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</si>
  <si>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</si>
  <si>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</si>
  <si>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</si>
  <si>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</si>
  <si>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</si>
  <si>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</si>
  <si>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</si>
  <si>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</si>
  <si>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</si>
  <si>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</si>
  <si>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</si>
  <si>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</si>
  <si>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</si>
  <si>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</si>
  <si>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</si>
  <si>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</si>
  <si>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</si>
  <si>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</si>
  <si>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</si>
  <si>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</si>
  <si>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</si>
  <si>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</si>
  <si>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</si>
  <si>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</si>
  <si>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</si>
  <si>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</si>
  <si>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</si>
  <si>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</si>
  <si>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</si>
  <si>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</si>
  <si>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</si>
  <si>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</si>
  <si>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</si>
  <si>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</si>
  <si>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</si>
  <si>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</si>
  <si>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</si>
  <si>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</si>
  <si>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</si>
  <si>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</si>
  <si>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</si>
  <si>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</si>
  <si>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</si>
  <si>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</si>
  <si>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</si>
  <si>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</si>
  <si>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</si>
  <si>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</si>
  <si>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</si>
  <si>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</si>
  <si>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</si>
  <si>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</si>
  <si>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</si>
  <si>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</si>
  <si>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</si>
  <si>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</si>
  <si>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</si>
  <si>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</si>
  <si>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</si>
  <si>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</si>
  <si>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</si>
  <si>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</si>
  <si>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</si>
  <si>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</si>
  <si>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</si>
  <si>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</si>
  <si>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</si>
  <si>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</si>
  <si>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</si>
  <si>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</si>
  <si>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</si>
  <si>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</si>
  <si>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</si>
  <si>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</si>
  <si>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</si>
  <si>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</si>
  <si>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</si>
  <si>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</si>
  <si>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</si>
  <si>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</si>
  <si>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</si>
  <si>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</si>
  <si>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</si>
  <si>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</si>
  <si>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</si>
  <si>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</si>
  <si>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</si>
  <si>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</si>
  <si>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</si>
  <si>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</si>
  <si>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</si>
  <si>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</si>
  <si>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</si>
  <si>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</si>
  <si>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</si>
  <si>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</si>
  <si>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</si>
  <si>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</si>
  <si>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</si>
  <si>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</si>
  <si>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</si>
  <si>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</si>
  <si>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</si>
  <si>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</si>
  <si>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</si>
  <si>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</si>
  <si>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</si>
  <si>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</si>
  <si>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</si>
  <si>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</si>
  <si>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</si>
  <si>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</si>
  <si>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</si>
  <si>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</si>
  <si>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</si>
  <si>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</si>
  <si>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</si>
  <si>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</si>
  <si>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</si>
  <si>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</si>
  <si>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</si>
  <si>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</si>
  <si>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</si>
  <si>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</si>
  <si>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</si>
  <si>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</si>
  <si>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</si>
  <si>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</si>
  <si>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</si>
  <si>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</si>
  <si>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</si>
  <si>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</si>
  <si>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</si>
  <si>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</si>
  <si>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</si>
  <si>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</si>
  <si>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</si>
  <si>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</si>
  <si>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</si>
  <si>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</si>
  <si>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</si>
  <si>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</si>
  <si>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</si>
  <si>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</si>
  <si>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</si>
  <si>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</si>
  <si>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</si>
  <si>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</si>
  <si>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</si>
  <si>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</si>
  <si>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</si>
  <si>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</si>
  <si>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</si>
  <si>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</si>
  <si>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</si>
  <si>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</si>
  <si>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</si>
  <si>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</si>
  <si>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</si>
  <si>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</si>
  <si>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</si>
  <si>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</si>
  <si>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</si>
  <si>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</si>
  <si>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</si>
  <si>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</si>
  <si>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</si>
  <si>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</si>
  <si>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</si>
  <si>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</si>
  <si>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</si>
  <si>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</si>
  <si>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</si>
  <si>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</si>
  <si>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</si>
  <si>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</si>
  <si>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</si>
  <si>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</si>
  <si>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</si>
  <si>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</si>
  <si>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</si>
  <si>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</si>
  <si>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</si>
  <si>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</si>
  <si>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</si>
  <si>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</si>
  <si>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</si>
  <si>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</si>
  <si>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</si>
  <si>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</si>
  <si>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</si>
  <si>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</si>
  <si>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</si>
  <si>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</si>
  <si>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</si>
  <si>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</si>
  <si>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</si>
  <si>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</si>
  <si>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</si>
  <si>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</si>
  <si>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</si>
  <si>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</si>
  <si>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</si>
  <si>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</si>
  <si>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</si>
  <si>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</si>
  <si>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</si>
  <si>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</si>
  <si>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</si>
  <si>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</si>
  <si>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</si>
  <si>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</si>
  <si>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</si>
  <si>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</si>
  <si>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</si>
  <si>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</si>
  <si>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</si>
  <si>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</si>
  <si>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</si>
  <si>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</si>
  <si>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</si>
  <si>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</si>
  <si>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</si>
  <si>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</si>
  <si>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</si>
  <si>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</si>
  <si>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</si>
  <si>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</si>
  <si>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</si>
  <si>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</si>
  <si>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</si>
  <si>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</si>
  <si>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</si>
  <si>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</si>
  <si>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</si>
  <si>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</si>
  <si>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</si>
  <si>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</si>
  <si>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</si>
  <si>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</si>
  <si>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</si>
  <si>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</si>
  <si>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</si>
  <si>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</si>
  <si>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</si>
  <si>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</si>
  <si>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</si>
  <si>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</si>
  <si>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</si>
  <si>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</si>
  <si>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</si>
  <si>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</si>
  <si>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</si>
  <si>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</si>
  <si>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</si>
  <si>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</si>
  <si>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</si>
  <si>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</si>
  <si>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</si>
  <si>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</si>
  <si>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</si>
  <si>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</si>
  <si>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</si>
  <si>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</si>
  <si>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</si>
  <si>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</si>
  <si>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</si>
  <si>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</si>
  <si>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</si>
  <si>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</si>
  <si>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</si>
  <si>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</si>
  <si>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</si>
  <si>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</si>
  <si>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</si>
  <si>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</si>
  <si>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</si>
  <si>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</si>
  <si>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</si>
  <si>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</si>
  <si>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</si>
  <si>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</si>
  <si>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</si>
  <si>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</si>
  <si>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</si>
  <si>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</si>
  <si>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</si>
  <si>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</si>
  <si>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</si>
  <si>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</si>
  <si>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</si>
  <si>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</si>
  <si>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</si>
  <si>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</si>
  <si>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</si>
  <si>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</si>
  <si>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</si>
  <si>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</si>
  <si>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</si>
  <si>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</si>
  <si>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</si>
  <si>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</si>
  <si>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</si>
  <si>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</si>
  <si>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</si>
  <si>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</si>
  <si>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</si>
  <si>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</si>
  <si>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</si>
  <si>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</si>
  <si>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</si>
  <si>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</si>
  <si>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</si>
  <si>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</si>
  <si>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</si>
  <si>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</si>
  <si>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</si>
  <si>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</si>
  <si>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</si>
  <si>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</si>
  <si>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</si>
  <si>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</si>
  <si>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</si>
  <si>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</si>
  <si>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</si>
  <si>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</si>
  <si>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</si>
  <si>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</si>
  <si>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</si>
  <si>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</si>
  <si>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</si>
  <si>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</si>
  <si>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</si>
  <si>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</si>
  <si>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</si>
  <si>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</si>
  <si>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</si>
  <si>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</si>
  <si>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</si>
  <si>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</si>
  <si>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</si>
  <si>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</si>
  <si>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</si>
  <si>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</si>
  <si>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</si>
  <si>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</si>
  <si>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</si>
  <si>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</si>
  <si>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</si>
  <si>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</si>
  <si>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</si>
  <si>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</si>
  <si>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</si>
  <si>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</si>
  <si>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</si>
  <si>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</si>
  <si>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</si>
  <si>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</si>
  <si>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</si>
  <si>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</si>
  <si>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</si>
  <si>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</si>
  <si>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</si>
  <si>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</si>
  <si>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</si>
  <si>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</si>
  <si>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</si>
  <si>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</si>
  <si>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</si>
  <si>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</si>
  <si>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</si>
  <si>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</si>
  <si>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</si>
  <si>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</si>
  <si>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</si>
  <si>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</si>
  <si>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</si>
  <si>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</si>
  <si>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</si>
  <si>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</si>
  <si>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</si>
  <si>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</si>
  <si>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</si>
  <si>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</si>
  <si>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</si>
  <si>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</si>
  <si>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</si>
  <si>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</si>
  <si>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</si>
  <si>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</si>
  <si>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</si>
  <si>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</si>
  <si>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</si>
  <si>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</si>
  <si>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</si>
  <si>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</si>
  <si>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</si>
  <si>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</si>
  <si>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</si>
  <si>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</si>
  <si>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</si>
  <si>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</si>
  <si>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</si>
  <si>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</si>
  <si>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</si>
  <si>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</si>
  <si>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</si>
  <si>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</si>
  <si>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</si>
  <si>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</si>
  <si>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</si>
  <si>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</si>
  <si>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</si>
  <si>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</si>
  <si>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</si>
  <si>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</si>
  <si>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</si>
  <si>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</si>
  <si>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</si>
  <si>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</si>
  <si>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</si>
  <si>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</si>
  <si>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</si>
  <si>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</si>
  <si>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</si>
  <si>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</si>
  <si>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</si>
  <si>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</si>
  <si>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</si>
  <si>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</si>
  <si>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</si>
  <si>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</si>
  <si>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</si>
  <si>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</si>
  <si>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</si>
  <si>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</si>
  <si>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</si>
  <si>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</si>
  <si>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</si>
  <si>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</si>
  <si>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</si>
  <si>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</si>
  <si>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</si>
  <si>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</si>
  <si>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</si>
  <si>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</si>
  <si>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</si>
  <si>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</si>
  <si>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</si>
  <si>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</si>
  <si>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</si>
  <si>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</si>
  <si>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</si>
  <si>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</si>
  <si>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</si>
  <si>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</si>
  <si>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</si>
  <si>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</si>
  <si>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</si>
  <si>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</si>
  <si>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</si>
  <si>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</si>
  <si>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</si>
  <si>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</si>
  <si>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</si>
  <si>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</si>
  <si>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</si>
  <si>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</si>
  <si>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</si>
  <si>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</si>
  <si>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</si>
  <si>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</si>
  <si>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</si>
  <si>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</si>
  <si>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</si>
  <si>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</si>
  <si>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</si>
  <si>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</si>
  <si>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</si>
  <si>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</si>
  <si>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</si>
  <si>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</si>
  <si>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</si>
  <si>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</si>
  <si>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</si>
  <si>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</si>
  <si>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</si>
  <si>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</si>
  <si>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</si>
  <si>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</si>
  <si>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</si>
  <si>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</si>
  <si>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</si>
  <si>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</si>
  <si>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</si>
  <si>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</si>
  <si>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</si>
  <si>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</si>
  <si>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</si>
  <si>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</si>
  <si>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</si>
  <si>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</si>
  <si>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</si>
  <si>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</si>
  <si>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</si>
  <si>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</si>
  <si>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</si>
  <si>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</si>
  <si>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</si>
  <si>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</si>
  <si>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</si>
  <si>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</si>
  <si>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</si>
  <si>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</si>
  <si>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</si>
  <si>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</si>
  <si>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</si>
  <si>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</si>
  <si>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</si>
  <si>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</si>
  <si>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</si>
  <si>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</si>
  <si>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</si>
  <si>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</si>
  <si>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</si>
  <si>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</si>
  <si>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</si>
  <si>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</si>
  <si>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</si>
  <si>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</si>
  <si>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</si>
  <si>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</si>
  <si>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</si>
  <si>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</si>
  <si>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</si>
  <si>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</si>
  <si>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</si>
  <si>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</si>
  <si>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</si>
  <si>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</si>
  <si>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</si>
  <si>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</si>
  <si>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</si>
  <si>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</si>
  <si>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</si>
  <si>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</si>
  <si>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</si>
  <si>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</si>
  <si>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</si>
  <si>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</si>
  <si>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</si>
  <si>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</si>
  <si>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</si>
  <si>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</si>
  <si>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</si>
  <si>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</si>
  <si>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</si>
  <si>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</si>
  <si>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</si>
  <si>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</si>
  <si>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</si>
  <si>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</si>
  <si>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</si>
  <si>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</si>
  <si>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</si>
  <si>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</si>
  <si>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</si>
  <si>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</si>
  <si>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</si>
  <si>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</si>
  <si>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</si>
  <si>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</si>
  <si>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</si>
  <si>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</si>
  <si>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</si>
  <si>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</si>
  <si>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</si>
  <si>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</si>
  <si>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</si>
  <si>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</si>
  <si>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</si>
  <si>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</si>
  <si>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</si>
  <si>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</si>
  <si>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</si>
  <si>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</si>
  <si>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</si>
  <si>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</si>
  <si>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</si>
  <si>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</si>
  <si>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</si>
  <si>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</si>
  <si>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</si>
  <si>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</si>
  <si>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</si>
  <si>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</si>
  <si>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</si>
  <si>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</si>
  <si>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</si>
  <si>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</si>
  <si>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</si>
  <si>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</si>
  <si>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</si>
  <si>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</si>
  <si>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</si>
  <si>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</si>
  <si>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</si>
  <si>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</si>
  <si>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</si>
  <si>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</si>
  <si>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</si>
  <si>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</si>
  <si>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</si>
  <si>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</si>
  <si>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</si>
  <si>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</si>
  <si>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</si>
  <si>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</si>
  <si>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</si>
  <si>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</si>
  <si>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</si>
  <si>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</si>
  <si>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</si>
  <si>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</si>
  <si>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</si>
  <si>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</si>
  <si>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</si>
  <si>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</si>
  <si>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</si>
  <si>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</si>
  <si>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</si>
  <si>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</si>
  <si>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</si>
  <si>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</si>
  <si>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</si>
  <si>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</si>
  <si>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</si>
  <si>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</si>
  <si>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</si>
  <si>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</si>
  <si>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</si>
  <si>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</si>
  <si>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</si>
  <si>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</si>
  <si>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</si>
  <si>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</si>
  <si>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</si>
  <si>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</si>
  <si>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</si>
  <si>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</si>
  <si>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</si>
  <si>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</si>
  <si>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</si>
  <si>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</si>
  <si>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</si>
  <si>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</si>
  <si>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</si>
  <si>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</si>
  <si>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</si>
  <si>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</si>
  <si>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</si>
  <si>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</si>
  <si>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</si>
  <si>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</si>
  <si>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</si>
  <si>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</si>
  <si>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</si>
  <si>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</si>
  <si>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</si>
  <si>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</si>
  <si>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</si>
  <si>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</si>
  <si>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</si>
  <si>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</si>
  <si>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</si>
  <si>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</si>
  <si>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</si>
  <si>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</si>
  <si>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</si>
  <si>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</si>
  <si>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</si>
  <si>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</si>
  <si>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</si>
  <si>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</si>
  <si>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</si>
  <si>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</si>
  <si>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</si>
  <si>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</si>
  <si>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</si>
  <si>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</si>
  <si>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</si>
  <si>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</si>
  <si>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</si>
  <si>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</si>
  <si>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</si>
  <si>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</si>
  <si>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</si>
  <si>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</si>
  <si>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</si>
  <si>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</si>
  <si>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</si>
  <si>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</si>
  <si>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</si>
  <si>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</si>
  <si>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</si>
  <si>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</si>
  <si>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</si>
  <si>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</si>
  <si>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</si>
  <si>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</si>
  <si>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</si>
  <si>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</si>
  <si>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</si>
  <si>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</si>
  <si>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</si>
  <si>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</si>
  <si>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</si>
  <si>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</si>
  <si>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</si>
  <si>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</si>
  <si>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</si>
  <si>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</si>
  <si>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</si>
  <si>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</si>
  <si>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</si>
  <si>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</si>
  <si>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</si>
  <si>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</si>
  <si>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</si>
  <si>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</si>
  <si>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</si>
  <si>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</si>
  <si>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</si>
  <si>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</si>
  <si>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</si>
  <si>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</si>
  <si>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</si>
  <si>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</si>
  <si>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</si>
  <si>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</si>
  <si>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</si>
  <si>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</si>
  <si>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</si>
  <si>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</si>
  <si>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</si>
  <si>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</si>
  <si>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</si>
  <si>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</si>
  <si>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</si>
  <si>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</si>
  <si>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</si>
  <si>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</si>
  <si>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</si>
  <si>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</si>
  <si>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</si>
  <si>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</si>
  <si>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</si>
  <si>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</si>
  <si>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</si>
  <si>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</si>
  <si>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</si>
  <si>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</si>
  <si>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</si>
  <si>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</si>
  <si>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</si>
  <si>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</si>
  <si>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</si>
  <si>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</si>
  <si>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</si>
  <si>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</si>
  <si>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</si>
  <si>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</si>
  <si>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</si>
  <si>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</si>
  <si>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</si>
  <si>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</si>
  <si>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</si>
  <si>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</si>
  <si>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</si>
  <si>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</si>
  <si>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</si>
  <si>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</si>
  <si>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</si>
  <si>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</si>
  <si>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</si>
  <si>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</si>
  <si>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</si>
  <si>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</si>
  <si>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</si>
  <si>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</si>
  <si>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</si>
  <si>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</si>
  <si>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</si>
  <si>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</si>
  <si>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</si>
  <si>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</si>
  <si>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</si>
  <si>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</si>
  <si>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</si>
  <si>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</si>
  <si>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</si>
  <si>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</si>
  <si>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</si>
  <si>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</si>
  <si>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</si>
  <si>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</si>
  <si>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</si>
  <si>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</si>
  <si>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</si>
  <si>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</si>
  <si>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</si>
  <si>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</si>
  <si>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</si>
  <si>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</si>
  <si>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</si>
  <si>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</si>
  <si>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</si>
  <si>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</si>
  <si>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</si>
  <si>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</si>
  <si>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</si>
  <si>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</si>
  <si>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</si>
  <si>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</si>
  <si>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</si>
  <si>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</si>
  <si>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</si>
  <si>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</si>
  <si>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</si>
  <si>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</si>
  <si>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</si>
  <si>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</si>
  <si>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</si>
  <si>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</si>
  <si>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</si>
  <si>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</si>
  <si>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</si>
  <si>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</si>
  <si>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</si>
  <si>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</si>
  <si>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</si>
  <si>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</si>
  <si>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</si>
  <si>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</si>
  <si>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</si>
  <si>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</si>
  <si>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</si>
  <si>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</si>
  <si>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</si>
  <si>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</si>
  <si>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</si>
  <si>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</si>
  <si>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</si>
  <si>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</si>
  <si>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</si>
  <si>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</si>
  <si>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</si>
  <si>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</si>
  <si>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</si>
  <si>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</si>
  <si>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</si>
  <si>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</si>
  <si>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</si>
  <si>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</si>
  <si>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</si>
  <si>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</si>
  <si>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</si>
  <si>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</si>
  <si>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</si>
  <si>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</si>
  <si>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</si>
  <si>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</si>
  <si>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</si>
  <si>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</si>
  <si>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</si>
  <si>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</si>
  <si>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</si>
  <si>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</si>
  <si>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</si>
  <si>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</si>
  <si>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</si>
  <si>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</si>
  <si>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</si>
  <si>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</si>
  <si>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</si>
  <si>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</si>
  <si>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</si>
  <si>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</si>
  <si>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</si>
  <si>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</si>
  <si>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</si>
  <si>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</si>
  <si>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</si>
  <si>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</si>
  <si>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</si>
  <si>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</si>
  <si>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</si>
  <si>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</si>
  <si>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</si>
  <si>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</si>
  <si>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</si>
  <si>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</si>
  <si>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</si>
  <si>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</si>
  <si>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</si>
  <si>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</si>
  <si>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</si>
  <si>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</si>
  <si>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</si>
  <si>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</si>
  <si>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</si>
  <si>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</si>
  <si>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</si>
  <si>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</si>
  <si>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</si>
  <si>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</si>
  <si>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</si>
  <si>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</si>
  <si>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</si>
  <si>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</si>
  <si>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</si>
  <si>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</si>
  <si>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</si>
  <si>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</si>
  <si>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</si>
  <si>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</si>
  <si>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</si>
  <si>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</si>
  <si>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</si>
  <si>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</si>
  <si>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</si>
  <si>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</si>
  <si>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</si>
  <si>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</si>
  <si>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</si>
  <si>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</si>
  <si>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</si>
  <si>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</si>
  <si>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</si>
  <si>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</si>
  <si>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</si>
  <si>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</si>
  <si>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</si>
  <si>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</si>
  <si>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</si>
  <si>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</si>
  <si>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</si>
  <si>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</si>
  <si>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</si>
  <si>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</si>
  <si>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</si>
  <si>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</si>
  <si>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</si>
  <si>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</si>
  <si>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</si>
  <si>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</si>
  <si>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</si>
  <si>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</si>
  <si>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</si>
  <si>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</si>
  <si>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</si>
  <si>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</si>
  <si>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</si>
  <si>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</si>
  <si>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</si>
  <si>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</si>
  <si>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</si>
  <si>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</si>
  <si>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</si>
  <si>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</si>
  <si>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</si>
  <si>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</si>
  <si>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</si>
  <si>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</si>
  <si>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</si>
  <si>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</si>
  <si>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</si>
  <si>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</si>
  <si>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</si>
  <si>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</si>
  <si>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</si>
  <si>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</si>
  <si>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</si>
  <si>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</si>
  <si>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</si>
  <si>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</si>
  <si>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</si>
  <si>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</si>
  <si>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</si>
  <si>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</si>
  <si>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</si>
  <si>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</si>
  <si>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</si>
  <si>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</si>
  <si>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</si>
  <si>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</si>
  <si>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</si>
  <si>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</si>
  <si>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</si>
  <si>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</si>
  <si>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</si>
  <si>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</si>
  <si>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</si>
  <si>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</si>
  <si>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</si>
  <si>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</si>
  <si>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</si>
  <si>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</si>
  <si>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</si>
  <si>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</si>
  <si>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</si>
  <si>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</si>
  <si>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</si>
  <si>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</si>
  <si>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</si>
  <si>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</si>
  <si>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</si>
  <si>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</si>
  <si>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</si>
  <si>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</si>
  <si>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</si>
  <si>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</si>
  <si>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</si>
  <si>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</si>
  <si>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</si>
  <si>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</si>
  <si>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</si>
  <si>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</si>
  <si>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</si>
  <si>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</si>
  <si>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</si>
  <si>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</si>
  <si>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</si>
  <si>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</si>
  <si>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</si>
  <si>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</si>
  <si>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</si>
  <si>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</si>
  <si>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</si>
  <si>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</si>
  <si>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</si>
  <si>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</si>
  <si>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</si>
  <si>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</si>
  <si>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</si>
  <si>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</si>
  <si>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</si>
  <si>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</si>
  <si>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</si>
  <si>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</si>
  <si>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</si>
  <si>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</si>
  <si>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</si>
  <si>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</si>
  <si>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</si>
  <si>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</si>
  <si>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</si>
  <si>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</si>
  <si>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</si>
  <si>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</si>
  <si>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</si>
  <si>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</si>
  <si>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</si>
  <si>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</si>
  <si>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</si>
  <si>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</si>
  <si>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</si>
  <si>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</si>
  <si>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</si>
  <si>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</si>
  <si>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</si>
  <si>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</si>
  <si>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</si>
  <si>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</si>
  <si>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</si>
  <si>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</si>
  <si>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</si>
  <si>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</si>
  <si>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</si>
  <si>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</si>
  <si>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</si>
  <si>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</si>
  <si>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</si>
  <si>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</si>
  <si>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</si>
  <si>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</si>
  <si>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</si>
  <si>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</si>
  <si>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</si>
  <si>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</si>
  <si>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</si>
  <si>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</si>
  <si>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</si>
  <si>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</si>
  <si>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</si>
  <si>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</si>
  <si>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</si>
  <si>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</si>
  <si>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</si>
  <si>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</si>
  <si>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</si>
  <si>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</si>
  <si>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</si>
  <si>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</si>
  <si>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</si>
  <si>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</si>
  <si>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</si>
  <si>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</si>
  <si>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</si>
  <si>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</si>
  <si>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</si>
  <si>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</si>
  <si>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</si>
  <si>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</si>
  <si>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</si>
  <si>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</si>
  <si>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</si>
  <si>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</si>
  <si>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</si>
  <si>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</si>
  <si>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</si>
  <si>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</si>
  <si>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</si>
  <si>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</si>
  <si>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</si>
  <si>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</si>
  <si>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</si>
  <si>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</si>
  <si>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</si>
  <si>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</si>
  <si>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</si>
  <si>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</si>
  <si>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</si>
  <si>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</si>
  <si>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</si>
  <si>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</si>
  <si>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</si>
  <si>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</si>
  <si>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</si>
  <si>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</si>
  <si>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</si>
  <si>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</si>
  <si>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</si>
  <si>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</si>
  <si>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</si>
  <si>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</si>
  <si>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</si>
  <si>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</si>
  <si>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</si>
  <si>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</si>
  <si>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</si>
  <si>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</si>
  <si>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</si>
  <si>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</si>
  <si>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</si>
  <si>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</si>
  <si>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</si>
  <si>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</si>
  <si>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</si>
  <si>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</si>
  <si>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</si>
  <si>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</si>
  <si>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</si>
  <si>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</si>
  <si>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</si>
  <si>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</si>
  <si>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</si>
  <si>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</si>
  <si>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</si>
  <si>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</si>
  <si>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</si>
  <si>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</si>
  <si>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</si>
  <si>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</si>
  <si>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</si>
  <si>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</si>
  <si>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</si>
  <si>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</si>
  <si>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</si>
  <si>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</si>
  <si>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</si>
  <si>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</si>
  <si>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</si>
  <si>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</si>
  <si>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</si>
  <si>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</si>
  <si>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</si>
  <si>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</si>
  <si>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</si>
  <si>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</si>
  <si>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</si>
  <si>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</si>
  <si>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</si>
  <si>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</si>
  <si>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</si>
  <si>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</si>
  <si>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</si>
  <si>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</si>
  <si>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</si>
  <si>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</si>
  <si>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</si>
  <si>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</si>
  <si>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</si>
  <si>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</si>
  <si>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</si>
  <si>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</si>
  <si>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</si>
  <si>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</si>
  <si>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</si>
  <si>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</si>
  <si>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</si>
  <si>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</si>
  <si>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</si>
  <si>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</si>
  <si>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</si>
  <si>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</si>
  <si>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</si>
  <si>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</si>
  <si>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</si>
  <si>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</si>
  <si>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</si>
  <si>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</si>
  <si>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</si>
  <si>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</si>
  <si>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</si>
  <si>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</si>
  <si>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</si>
  <si>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</si>
  <si>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</si>
  <si>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</si>
  <si>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</si>
  <si>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</si>
  <si>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</si>
  <si>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</si>
  <si>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</si>
  <si>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</si>
  <si>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</si>
  <si>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</si>
  <si>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</si>
  <si>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</si>
  <si>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</si>
  <si>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</si>
  <si>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</si>
  <si>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</si>
  <si>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</si>
  <si>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</si>
  <si>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</si>
  <si>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</si>
  <si>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</si>
  <si>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</si>
  <si>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</si>
  <si>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</si>
  <si>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</si>
  <si>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</si>
  <si>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</si>
  <si>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</si>
  <si>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</si>
  <si>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</si>
  <si>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</si>
  <si>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</si>
  <si>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</si>
  <si>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</si>
  <si>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</si>
  <si>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</si>
  <si>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</si>
  <si>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</si>
  <si>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</si>
  <si>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</si>
  <si>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</si>
  <si>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</si>
  <si>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</si>
  <si>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</si>
  <si>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</si>
  <si>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</si>
  <si>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</si>
  <si>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</si>
  <si>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</si>
  <si>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</si>
  <si>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</si>
  <si>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</si>
  <si>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</si>
  <si>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</si>
  <si>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</si>
  <si>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</si>
  <si>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</si>
  <si>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</si>
  <si>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</si>
  <si>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</si>
  <si>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</si>
  <si>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</si>
  <si>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</si>
  <si>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</si>
  <si>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</si>
  <si>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</si>
  <si>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</si>
  <si>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</si>
  <si>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</si>
  <si>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</si>
  <si>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</si>
  <si>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</si>
  <si>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</si>
  <si>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</si>
  <si>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</si>
  <si>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</si>
  <si>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</si>
  <si>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</si>
  <si>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</si>
  <si>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</si>
  <si>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</si>
  <si>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</si>
  <si>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</si>
  <si>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</si>
  <si>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</si>
  <si>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</si>
  <si>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</si>
  <si>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</si>
  <si>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</si>
  <si>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</si>
  <si>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</si>
  <si>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</si>
  <si>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</si>
  <si>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</si>
  <si>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</si>
  <si>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</si>
  <si>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</si>
  <si>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</si>
  <si>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</si>
  <si>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</si>
  <si>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</si>
  <si>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</si>
  <si>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</si>
  <si>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</si>
  <si>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</si>
  <si>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</si>
  <si>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</si>
  <si>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</si>
  <si>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</si>
  <si>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</si>
  <si>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</si>
  <si>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</si>
  <si>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</si>
  <si>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</si>
  <si>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</si>
  <si>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</si>
  <si>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</si>
  <si>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</si>
  <si>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</si>
  <si>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</si>
  <si>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</si>
  <si>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</si>
  <si>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</si>
  <si>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</si>
  <si>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</si>
  <si>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</si>
  <si>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</si>
  <si>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</si>
  <si>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</si>
  <si>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</si>
  <si>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</si>
  <si>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</si>
  <si>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</si>
  <si>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</si>
  <si>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</si>
  <si>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</si>
  <si>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</si>
  <si>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</si>
  <si>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</si>
  <si>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</si>
  <si>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</si>
  <si>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</si>
  <si>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</si>
  <si>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</si>
  <si>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</si>
  <si>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</si>
  <si>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</si>
  <si>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</si>
  <si>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</si>
  <si>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</si>
  <si>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</si>
  <si>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</si>
  <si>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</si>
  <si>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</si>
  <si>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</si>
  <si>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</si>
  <si>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</si>
  <si>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</si>
  <si>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</si>
  <si>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</si>
  <si>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</si>
  <si>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</si>
  <si>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</si>
  <si>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</si>
  <si>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</si>
  <si>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</si>
  <si>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</si>
  <si>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</si>
  <si>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</si>
  <si>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</si>
  <si>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</si>
  <si>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</si>
  <si>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</si>
  <si>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</si>
  <si>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</si>
  <si>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</si>
  <si>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</si>
  <si>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</si>
  <si>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</si>
  <si>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</si>
  <si>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</si>
  <si>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</si>
  <si>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</si>
  <si>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</si>
  <si>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</si>
  <si>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</si>
  <si>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</si>
  <si>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</si>
  <si>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</si>
  <si>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</si>
  <si>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</si>
  <si>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</si>
  <si>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</si>
  <si>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</si>
  <si>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</si>
  <si>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</si>
  <si>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</si>
  <si>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</si>
  <si>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</si>
  <si>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</si>
  <si>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</si>
  <si>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</si>
  <si>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</si>
  <si>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</si>
  <si>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</si>
  <si>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</si>
  <si>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</si>
  <si>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</si>
  <si>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</si>
  <si>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</si>
  <si>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</si>
  <si>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</si>
  <si>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</si>
  <si>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</si>
  <si>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</si>
  <si>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</si>
  <si>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</si>
  <si>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</si>
  <si>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</si>
  <si>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</si>
  <si>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</si>
  <si>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</si>
  <si>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</si>
  <si>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</si>
  <si>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</si>
  <si>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</si>
  <si>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</si>
  <si>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</si>
  <si>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</si>
  <si>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</si>
  <si>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</si>
  <si>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</si>
  <si>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</si>
  <si>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</si>
  <si>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</si>
  <si>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</si>
  <si>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</si>
  <si>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</si>
  <si>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</si>
  <si>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</si>
  <si>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</si>
  <si>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</si>
  <si>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</si>
  <si>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</si>
  <si>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</si>
  <si>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</si>
  <si>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</si>
  <si>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</si>
  <si>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</si>
  <si>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</si>
  <si>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</si>
  <si>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</si>
  <si>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</si>
  <si>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</si>
  <si>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</si>
  <si>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</si>
  <si>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</si>
  <si>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</si>
  <si>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</si>
  <si>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</si>
  <si>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</si>
  <si>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</si>
  <si>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</si>
  <si>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</si>
  <si>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</si>
  <si>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</si>
  <si>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</si>
  <si>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</si>
  <si>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</si>
  <si>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</si>
  <si>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</si>
  <si>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</si>
  <si>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</si>
  <si>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</si>
  <si>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</si>
  <si>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</si>
  <si>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</si>
  <si>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</si>
  <si>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</si>
  <si>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</si>
  <si>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</si>
  <si>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</si>
  <si>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</si>
  <si>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</si>
  <si>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</si>
  <si>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</si>
  <si>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</si>
  <si>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</si>
  <si>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</si>
  <si>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</si>
  <si>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</si>
  <si>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</si>
  <si>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</si>
  <si>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</si>
  <si>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</si>
  <si>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</si>
  <si>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</si>
  <si>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</si>
  <si>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</si>
  <si>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</si>
  <si>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</si>
  <si>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</si>
  <si>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</si>
  <si>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</si>
  <si>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</si>
  <si>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</si>
  <si>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</si>
  <si>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</si>
  <si>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</si>
  <si>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</si>
  <si>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</si>
  <si>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</si>
  <si>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</si>
  <si>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</si>
  <si>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</si>
  <si>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</si>
  <si>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</si>
  <si>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</si>
  <si>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</si>
  <si>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</si>
  <si>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</si>
  <si>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</si>
  <si>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</si>
  <si>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</si>
  <si>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</si>
  <si>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</si>
  <si>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</si>
  <si>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</si>
  <si>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</si>
  <si>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</si>
  <si>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</si>
  <si>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</si>
  <si>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</si>
  <si>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</si>
  <si>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</si>
  <si>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</si>
  <si>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</si>
  <si>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</si>
  <si>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</si>
  <si>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</si>
  <si>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</si>
  <si>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</si>
  <si>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</si>
  <si>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</si>
  <si>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</si>
  <si>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</si>
  <si>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</si>
  <si>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</si>
  <si>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</si>
  <si>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</si>
  <si>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</si>
  <si>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</si>
  <si>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</si>
  <si>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</si>
  <si>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</si>
  <si>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</si>
  <si>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</si>
  <si>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</si>
  <si>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</si>
  <si>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</si>
  <si>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</si>
  <si>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</si>
  <si>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</si>
  <si>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</si>
  <si>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</si>
  <si>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</si>
  <si>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</si>
  <si>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</si>
  <si>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</si>
  <si>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</si>
  <si>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</si>
  <si>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</si>
  <si>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</si>
  <si>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</si>
  <si>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</si>
  <si>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</si>
  <si>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</si>
  <si>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</si>
  <si>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</si>
  <si>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</si>
  <si>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</si>
  <si>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</si>
  <si>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</si>
  <si>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</si>
  <si>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</si>
  <si>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</si>
  <si>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</si>
  <si>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</si>
  <si>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</si>
  <si>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</si>
  <si>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</si>
  <si>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</si>
  <si>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</si>
  <si>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</si>
  <si>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</si>
  <si>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</si>
  <si>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</si>
  <si>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</si>
  <si>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</si>
  <si>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</si>
  <si>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</si>
  <si>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</si>
  <si>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</si>
  <si>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</si>
  <si>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</si>
  <si>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</si>
  <si>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</si>
  <si>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</si>
  <si>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</si>
  <si>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</si>
  <si>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</si>
  <si>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</si>
  <si>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</si>
  <si>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</si>
  <si>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</si>
  <si>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</si>
  <si>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</si>
  <si>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</si>
  <si>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</si>
  <si>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</si>
  <si>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</si>
  <si>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</si>
  <si>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</si>
  <si>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</si>
  <si>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</si>
  <si>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</si>
  <si>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</si>
  <si>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</si>
  <si>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</si>
  <si>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</si>
  <si>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</si>
  <si>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</si>
  <si>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</si>
  <si>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</si>
  <si>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</si>
  <si>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</si>
  <si>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</si>
  <si>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</si>
  <si>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</si>
  <si>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</si>
  <si>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</si>
  <si>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</si>
  <si>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</si>
  <si>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</si>
  <si>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</si>
  <si>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</si>
  <si>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</si>
  <si>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</si>
  <si>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</si>
  <si>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</si>
  <si>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</si>
  <si>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</si>
  <si>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</si>
  <si>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</si>
  <si>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</si>
  <si>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</si>
  <si>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</si>
  <si>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</si>
  <si>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</si>
  <si>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</si>
  <si>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</si>
  <si>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</si>
  <si>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</si>
  <si>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</si>
  <si>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</si>
  <si>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</si>
  <si>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</si>
  <si>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</si>
  <si>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</si>
  <si>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</si>
  <si>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</si>
  <si>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</si>
  <si>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</si>
  <si>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</si>
  <si>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</si>
  <si>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</si>
  <si>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</si>
  <si>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</si>
  <si>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</si>
  <si>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</si>
  <si>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</si>
  <si>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</si>
  <si>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</si>
  <si>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</si>
  <si>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</si>
  <si>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</si>
  <si>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</si>
  <si>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</si>
  <si>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</si>
  <si>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</si>
  <si>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</si>
  <si>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</si>
  <si>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</si>
  <si>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</si>
  <si>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</si>
  <si>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</si>
  <si>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</si>
  <si>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</si>
  <si>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</si>
  <si>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</si>
  <si>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</si>
  <si>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</si>
  <si>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</si>
  <si>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</si>
  <si>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</si>
  <si>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</si>
  <si>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</si>
  <si>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</si>
  <si>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</si>
  <si>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</si>
  <si>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</si>
  <si>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</si>
  <si>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</si>
  <si>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</si>
  <si>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</si>
  <si>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</si>
  <si>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</si>
  <si>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</si>
  <si>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</si>
  <si>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</si>
  <si>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</si>
  <si>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</si>
  <si>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</si>
  <si>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</si>
  <si>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</si>
  <si>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</si>
  <si>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</si>
  <si>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</si>
  <si>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</si>
  <si>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</si>
  <si>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</si>
  <si>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</si>
  <si>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</si>
  <si>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</si>
  <si>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</si>
  <si>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</si>
  <si>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</si>
  <si>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</si>
  <si>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</si>
  <si>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</si>
  <si>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</si>
  <si>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</si>
  <si>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</si>
  <si>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</si>
  <si>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</si>
  <si>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</si>
  <si>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</si>
  <si>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</si>
  <si>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</si>
  <si>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</si>
  <si>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</si>
  <si>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</si>
  <si>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</si>
  <si>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</si>
  <si>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</si>
  <si>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</si>
  <si>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</si>
  <si>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</si>
  <si>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</si>
  <si>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</si>
  <si>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</si>
  <si>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</si>
  <si>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</si>
  <si>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</si>
  <si>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</si>
  <si>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</si>
  <si>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</si>
  <si>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</si>
  <si>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</si>
  <si>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</si>
  <si>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</si>
  <si>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</si>
  <si>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</si>
  <si>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</si>
  <si>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</si>
  <si>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</si>
  <si>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</si>
  <si>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</si>
  <si>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</si>
  <si>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</si>
  <si>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</si>
  <si>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</si>
  <si>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</si>
  <si>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</si>
  <si>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</si>
  <si>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</si>
  <si>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</si>
  <si>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</si>
  <si>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</si>
  <si>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</si>
  <si>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</si>
  <si>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</si>
  <si>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</si>
  <si>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</si>
  <si>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</si>
  <si>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</si>
  <si>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</si>
  <si>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</si>
  <si>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</si>
  <si>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</si>
  <si>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</si>
  <si>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</si>
  <si>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</si>
  <si>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</si>
  <si>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</si>
  <si>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</si>
  <si>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</si>
  <si>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</si>
  <si>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</si>
  <si>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</si>
  <si>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</si>
  <si>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</si>
  <si>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</si>
  <si>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</si>
  <si>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</si>
  <si>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</si>
  <si>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</si>
  <si>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</si>
  <si>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</si>
  <si>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</si>
  <si>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</si>
  <si>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</si>
  <si>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</si>
  <si>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</si>
  <si>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</si>
  <si>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</si>
  <si>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</si>
  <si>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</si>
  <si>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</si>
  <si>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</si>
  <si>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</si>
  <si>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</si>
  <si>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</si>
  <si>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</si>
  <si>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</si>
  <si>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</si>
  <si>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</si>
  <si>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</si>
  <si>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</si>
  <si>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</si>
  <si>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</si>
  <si>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</si>
  <si>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</si>
  <si>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</si>
  <si>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</si>
  <si>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</si>
  <si>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</si>
  <si>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</si>
  <si>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</si>
  <si>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</si>
  <si>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</si>
  <si>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</si>
  <si>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</si>
  <si>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</si>
  <si>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</si>
  <si>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</si>
  <si>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</si>
  <si>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</si>
  <si>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</si>
  <si>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</si>
  <si>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</si>
  <si>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</si>
  <si>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</si>
  <si>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</si>
  <si>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</si>
  <si>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</si>
  <si>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</si>
  <si>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</si>
  <si>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</si>
  <si>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</si>
  <si>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</si>
  <si>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</si>
  <si>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</si>
  <si>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</si>
  <si>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</si>
  <si>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</si>
  <si>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</si>
  <si>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</si>
  <si>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</si>
  <si>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</si>
  <si>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</si>
  <si>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</si>
  <si>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</si>
  <si>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</si>
  <si>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</si>
  <si>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</si>
  <si>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</si>
  <si>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</si>
  <si>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</si>
  <si>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</si>
  <si>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</si>
  <si>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</si>
  <si>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</si>
  <si>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</si>
  <si>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</si>
  <si>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</si>
  <si>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</si>
  <si>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</si>
  <si>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</si>
  <si>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</si>
  <si>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</si>
  <si>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</si>
  <si>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</si>
  <si>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</si>
  <si>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</si>
  <si>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</si>
  <si>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</si>
  <si>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</si>
  <si>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</si>
  <si>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</si>
  <si>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</si>
  <si>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</si>
  <si>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</si>
  <si>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</si>
  <si>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</si>
  <si>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</si>
  <si>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</si>
  <si>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</si>
  <si>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</si>
  <si>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</si>
  <si>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</si>
  <si>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</si>
  <si>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</si>
  <si>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</si>
  <si>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</si>
  <si>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</si>
  <si>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</si>
  <si>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</si>
  <si>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</si>
  <si>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</si>
  <si>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</si>
  <si>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</si>
  <si>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</si>
  <si>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</si>
  <si>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</si>
  <si>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</si>
  <si>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</si>
  <si>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</si>
  <si>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</si>
  <si>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</si>
  <si>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</si>
  <si>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</si>
  <si>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</si>
  <si>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</si>
  <si>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</si>
  <si>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</si>
  <si>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</si>
  <si>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</si>
  <si>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</si>
  <si>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</si>
  <si>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</si>
  <si>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</si>
  <si>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</si>
  <si>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</si>
  <si>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</si>
  <si>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</si>
  <si>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</si>
  <si>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</si>
  <si>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</si>
  <si>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</si>
  <si>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</si>
  <si>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</si>
  <si>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</si>
  <si>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</si>
  <si>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</si>
  <si>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</si>
  <si>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</si>
  <si>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</si>
  <si>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</si>
  <si>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</si>
  <si>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</si>
  <si>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</si>
  <si>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</si>
  <si>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</si>
  <si>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</si>
  <si>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</si>
  <si>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</si>
  <si>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</si>
  <si>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</si>
  <si>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</si>
  <si>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</si>
  <si>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</si>
  <si>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</si>
  <si>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</si>
  <si>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</si>
  <si>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</si>
  <si>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</si>
  <si>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</si>
  <si>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</si>
  <si>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</si>
  <si>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</si>
  <si>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</si>
  <si>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</si>
  <si>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</si>
  <si>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</si>
  <si>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</si>
  <si>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</si>
  <si>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</si>
  <si>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</si>
  <si>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</si>
  <si>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</si>
  <si>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</si>
  <si>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</si>
  <si>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</si>
  <si>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</si>
  <si>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</si>
  <si>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</si>
  <si>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</si>
  <si>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</si>
  <si>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</si>
  <si>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</si>
  <si>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</si>
  <si>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</si>
  <si>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</si>
  <si>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</si>
  <si>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</si>
  <si>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</si>
  <si>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</si>
  <si>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</si>
  <si>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</si>
  <si>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</si>
  <si>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</si>
  <si>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</si>
  <si>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</si>
  <si>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</si>
  <si>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</si>
  <si>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</si>
  <si>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</si>
  <si>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</si>
  <si>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</si>
  <si>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</si>
  <si>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</si>
  <si>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</si>
  <si>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</si>
  <si>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</si>
  <si>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</si>
  <si>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</si>
  <si>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</si>
  <si>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</si>
  <si>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</si>
  <si>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</si>
  <si>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</si>
  <si>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</si>
  <si>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</si>
  <si>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</si>
  <si>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</si>
  <si>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</si>
  <si>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</si>
  <si>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</si>
  <si>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</si>
  <si>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</si>
  <si>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</si>
  <si>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</si>
  <si>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</si>
  <si>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</si>
  <si>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</si>
  <si>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</si>
  <si>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</si>
  <si>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</si>
  <si>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</si>
  <si>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</si>
  <si>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</si>
  <si>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</si>
  <si>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</si>
  <si>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</si>
  <si>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</si>
  <si>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</si>
  <si>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</si>
  <si>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</si>
  <si>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</si>
  <si>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</si>
  <si>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</si>
  <si>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</si>
  <si>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</si>
  <si>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</si>
  <si>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</si>
  <si>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</si>
  <si>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</si>
  <si>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</si>
  <si>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</si>
  <si>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</si>
  <si>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</si>
  <si>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</si>
  <si>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</si>
  <si>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</si>
  <si>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</si>
  <si>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</si>
  <si>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</si>
  <si>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</si>
  <si>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</si>
  <si>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</si>
  <si>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</si>
  <si>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</si>
  <si>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</si>
  <si>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</si>
  <si>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</si>
  <si>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</si>
  <si>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</si>
  <si>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</si>
  <si>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</si>
  <si>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</si>
  <si>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</si>
  <si>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</si>
  <si>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</si>
  <si>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</si>
  <si>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</si>
  <si>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</si>
  <si>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</si>
  <si>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</si>
  <si>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</si>
  <si>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</si>
  <si>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</si>
  <si>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</si>
  <si>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</si>
  <si>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</si>
  <si>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</si>
  <si>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</si>
  <si>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</si>
  <si>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</si>
  <si>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</si>
  <si>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</si>
  <si>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</si>
  <si>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</si>
  <si>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</si>
  <si>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</si>
  <si>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</si>
  <si>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</si>
  <si>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</si>
  <si>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</si>
  <si>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</si>
  <si>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</si>
  <si>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</si>
  <si>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</si>
  <si>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</si>
  <si>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</si>
  <si>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</si>
  <si>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</si>
  <si>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</si>
  <si>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</si>
  <si>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</si>
  <si>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</si>
  <si>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</si>
  <si>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</si>
  <si>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</si>
  <si>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</si>
  <si>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</si>
  <si>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</si>
  <si>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</si>
  <si>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</si>
  <si>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</si>
  <si>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</si>
  <si>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</si>
  <si>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</si>
  <si>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</si>
  <si>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</si>
  <si>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</si>
  <si>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</si>
  <si>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</si>
  <si>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</si>
  <si>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</si>
  <si>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</si>
  <si>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</si>
  <si>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</si>
  <si>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</si>
  <si>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</si>
  <si>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</si>
  <si>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</si>
  <si>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</si>
  <si>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</si>
  <si>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</si>
  <si>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</si>
  <si>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</si>
  <si>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</si>
  <si>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</si>
  <si>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</si>
  <si>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</si>
  <si>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</si>
  <si>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</si>
  <si>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</si>
  <si>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</si>
  <si>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</si>
  <si>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</si>
  <si>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</si>
  <si>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</si>
  <si>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</si>
  <si>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</si>
  <si>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</si>
  <si>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</si>
  <si>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</si>
  <si>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</si>
  <si>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</si>
  <si>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</si>
  <si>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</si>
  <si>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</si>
  <si>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</si>
  <si>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</si>
  <si>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</si>
  <si>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</si>
  <si>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</si>
  <si>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</si>
  <si>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</si>
  <si>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</si>
  <si>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</si>
  <si>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</si>
  <si>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</si>
  <si>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</si>
  <si>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</si>
  <si>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</si>
  <si>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</si>
  <si>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</si>
  <si>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</si>
  <si>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</si>
  <si>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</si>
  <si>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</si>
  <si>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</si>
  <si>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</si>
  <si>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</si>
  <si>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</si>
  <si>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</si>
  <si>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</si>
  <si>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</si>
  <si>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</si>
  <si>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</si>
  <si>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</si>
  <si>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</si>
  <si>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</si>
  <si>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</si>
  <si>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</si>
  <si>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</si>
  <si>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</si>
  <si>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</si>
  <si>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</si>
  <si>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</si>
  <si>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</si>
  <si>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</si>
  <si>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</si>
  <si>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</si>
  <si>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</si>
  <si>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</si>
  <si>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</si>
  <si>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</si>
  <si>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</si>
  <si>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</si>
  <si>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</si>
  <si>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</si>
  <si>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</si>
  <si>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</si>
  <si>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</si>
  <si>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</si>
  <si>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</si>
  <si>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</si>
  <si>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</si>
  <si>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</si>
  <si>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</si>
  <si>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</si>
  <si>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</si>
  <si>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</si>
  <si>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</si>
  <si>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</si>
  <si>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</si>
  <si>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</si>
  <si>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</si>
  <si>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</si>
  <si>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</si>
  <si>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</si>
  <si>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</si>
  <si>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</si>
  <si>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</si>
  <si>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</si>
  <si>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</si>
  <si>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</si>
  <si>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</si>
  <si>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</si>
  <si>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</si>
  <si>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</si>
  <si>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</si>
  <si>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</si>
  <si>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</si>
  <si>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</si>
  <si>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</si>
  <si>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</si>
  <si>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</si>
  <si>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</si>
  <si>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</si>
  <si>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</si>
  <si>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</si>
  <si>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</si>
  <si>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</si>
  <si>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</si>
  <si>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</si>
  <si>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</si>
  <si>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</si>
  <si>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</si>
  <si>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</si>
  <si>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</si>
  <si>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</si>
  <si>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</si>
  <si>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</si>
  <si>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</si>
  <si>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</si>
  <si>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</si>
  <si>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</si>
  <si>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</si>
  <si>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</si>
  <si>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</si>
  <si>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</si>
  <si>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</si>
  <si>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</si>
  <si>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</si>
  <si>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</si>
  <si>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</si>
  <si>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</si>
  <si>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</si>
  <si>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</si>
  <si>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</si>
  <si>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</si>
  <si>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</si>
  <si>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</si>
  <si>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</si>
  <si>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</si>
  <si>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</si>
  <si>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</si>
  <si>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</si>
  <si>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</si>
  <si>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</si>
  <si>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</si>
  <si>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</si>
  <si>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</si>
  <si>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</si>
  <si>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</si>
  <si>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</si>
  <si>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</si>
  <si>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</si>
  <si>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</si>
  <si>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</si>
  <si>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</si>
  <si>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</si>
  <si>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</si>
  <si>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</si>
  <si>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</si>
  <si>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</si>
  <si>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</si>
  <si>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</si>
  <si>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</si>
  <si>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</si>
  <si>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</si>
  <si>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</si>
  <si>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</si>
  <si>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</si>
  <si>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</si>
  <si>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</si>
  <si>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</si>
  <si>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</si>
  <si>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</si>
  <si>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</si>
  <si>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</si>
  <si>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</si>
  <si>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</si>
  <si>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</si>
  <si>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</si>
  <si>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</si>
  <si>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</si>
  <si>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</si>
  <si>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</si>
  <si>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</si>
  <si>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</si>
  <si>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</si>
  <si>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</si>
  <si>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</si>
  <si>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</si>
  <si>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</si>
  <si>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</si>
  <si>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</si>
  <si>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</si>
  <si>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</si>
  <si>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</si>
  <si>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</si>
  <si>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</si>
  <si>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</si>
  <si>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</si>
  <si>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</si>
  <si>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</si>
  <si>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</si>
  <si>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</si>
  <si>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</si>
  <si>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</si>
  <si>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</si>
  <si>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</si>
  <si>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</si>
  <si>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</si>
  <si>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</si>
  <si>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</si>
  <si>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</si>
  <si>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</si>
  <si>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</si>
  <si>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</si>
  <si>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</si>
  <si>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</si>
  <si>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</si>
  <si>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</si>
  <si>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</si>
  <si>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</si>
  <si>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</si>
  <si>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</si>
  <si>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</si>
  <si>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</si>
  <si>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</si>
  <si>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</si>
  <si>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</si>
  <si>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</si>
  <si>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</si>
  <si>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</si>
  <si>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</si>
  <si>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</si>
  <si>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</si>
  <si>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</si>
  <si>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</si>
  <si>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</si>
  <si>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</si>
  <si>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</si>
  <si>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</si>
  <si>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</si>
  <si>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</si>
  <si>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</si>
  <si>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</si>
  <si>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</si>
  <si>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</si>
  <si>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</si>
  <si>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</si>
  <si>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</si>
  <si>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</si>
  <si>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</si>
  <si>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</si>
  <si>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</si>
  <si>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</si>
  <si>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</si>
  <si>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</si>
  <si>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</si>
  <si>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</si>
  <si>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</si>
  <si>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</si>
  <si>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</si>
  <si>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</si>
  <si>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</si>
  <si>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</si>
  <si>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</si>
  <si>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</si>
  <si>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</si>
  <si>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</si>
  <si>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</si>
  <si>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</si>
  <si>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</si>
  <si>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</si>
  <si>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</si>
  <si>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</si>
  <si>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</si>
  <si>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</si>
  <si>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</si>
  <si>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</si>
  <si>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</si>
  <si>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</si>
  <si>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</si>
  <si>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</si>
  <si>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</si>
  <si>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</si>
  <si>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</si>
  <si>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</si>
  <si>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</si>
  <si>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</si>
  <si>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</si>
  <si>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</si>
  <si>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</si>
  <si>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</si>
  <si>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</si>
  <si>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</si>
  <si>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</si>
  <si>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</si>
  <si>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</si>
  <si>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</si>
  <si>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</si>
  <si>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</si>
  <si>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</si>
  <si>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</si>
  <si>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</si>
  <si>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</si>
  <si>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</si>
  <si>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</si>
  <si>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</si>
  <si>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</si>
  <si>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</si>
  <si>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</si>
  <si>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</si>
  <si>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</si>
  <si>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</si>
  <si>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</si>
  <si>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</si>
  <si>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</si>
  <si>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</si>
  <si>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</si>
  <si>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</si>
  <si>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</si>
  <si>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</si>
  <si>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</si>
  <si>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</si>
  <si>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</si>
  <si>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</si>
  <si>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</si>
  <si>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</si>
  <si>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</si>
  <si>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</si>
  <si>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</si>
  <si>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</si>
  <si>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</si>
  <si>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</si>
  <si>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</si>
  <si>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</si>
  <si>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</si>
  <si>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</si>
  <si>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</si>
  <si>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</si>
  <si>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</si>
  <si>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</si>
  <si>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</si>
  <si>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</si>
  <si>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</si>
  <si>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</si>
  <si>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</si>
  <si>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</si>
  <si>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</si>
  <si>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</si>
  <si>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</si>
  <si>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</si>
  <si>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</si>
  <si>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</si>
  <si>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</si>
  <si>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</si>
  <si>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</si>
  <si>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</si>
  <si>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</si>
  <si>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</si>
  <si>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</si>
  <si>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</si>
  <si>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</si>
  <si>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</si>
  <si>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</si>
  <si>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</si>
  <si>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</si>
  <si>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</si>
  <si>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</si>
  <si>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</si>
  <si>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</si>
  <si>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</si>
  <si>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</si>
  <si>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</si>
  <si>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</si>
  <si>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</si>
  <si>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</si>
  <si>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</si>
  <si>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</si>
  <si>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</si>
  <si>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</si>
  <si>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</si>
  <si>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</si>
  <si>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</si>
  <si>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</si>
  <si>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</si>
  <si>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</si>
  <si>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</si>
  <si>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</si>
  <si>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</si>
  <si>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</si>
  <si>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</si>
  <si>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</si>
  <si>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</si>
  <si>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</si>
  <si>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</si>
  <si>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</si>
  <si>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</si>
  <si>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</si>
  <si>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</si>
  <si>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</si>
  <si>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</si>
  <si>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</si>
  <si>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</si>
  <si>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</si>
  <si>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</si>
  <si>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</si>
  <si>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</si>
  <si>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</si>
  <si>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</si>
  <si>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</si>
  <si>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</si>
  <si>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</si>
  <si>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</si>
  <si>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</si>
  <si>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</si>
  <si>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</si>
  <si>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</si>
  <si>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</si>
  <si>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</si>
  <si>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</si>
  <si>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</si>
  <si>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</si>
  <si>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</si>
  <si>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</si>
  <si>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</si>
  <si>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</si>
  <si>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</si>
  <si>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</si>
  <si>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</si>
  <si>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</si>
  <si>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</si>
  <si>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</si>
  <si>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</si>
  <si>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</si>
  <si>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</si>
  <si>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</si>
  <si>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</si>
  <si>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</si>
  <si>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</si>
  <si>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</si>
  <si>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</si>
  <si>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</si>
  <si>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</si>
  <si>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</si>
  <si>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</si>
  <si>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</si>
  <si>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</si>
  <si>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</si>
  <si>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</si>
  <si>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</si>
  <si>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</si>
  <si>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</si>
  <si>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</si>
  <si>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</si>
  <si>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</si>
  <si>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</si>
  <si>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</si>
  <si>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</si>
  <si>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</si>
  <si>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</si>
  <si>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</si>
  <si>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</si>
  <si>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</si>
  <si>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</si>
  <si>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</si>
  <si>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</si>
  <si>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</si>
  <si>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</si>
  <si>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</si>
  <si>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</si>
  <si>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</si>
  <si>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</si>
  <si>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</si>
  <si>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</si>
  <si>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</si>
  <si>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</si>
  <si>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</si>
  <si>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</si>
  <si>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</si>
  <si>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</si>
  <si>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</si>
  <si>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</si>
  <si>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</si>
  <si>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</si>
  <si>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</si>
  <si>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</si>
  <si>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</si>
  <si>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</si>
  <si>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</si>
  <si>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</si>
  <si>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</si>
  <si>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</si>
  <si>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</si>
  <si>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</si>
  <si>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</si>
  <si>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</si>
  <si>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</si>
  <si>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</si>
  <si>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</si>
  <si>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</si>
  <si>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</si>
  <si>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</si>
  <si>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</si>
  <si>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</si>
  <si>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</si>
  <si>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</si>
  <si>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</si>
  <si>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</si>
  <si>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</si>
  <si>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</si>
  <si>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</si>
  <si>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</si>
  <si>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</si>
  <si>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</si>
  <si>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</si>
  <si>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</si>
  <si>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</si>
  <si>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</si>
  <si>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</si>
  <si>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</si>
  <si>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</si>
  <si>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</si>
  <si>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</si>
  <si>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</si>
  <si>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</si>
  <si>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</si>
  <si>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</si>
  <si>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</si>
  <si>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</si>
  <si>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</si>
  <si>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</si>
  <si>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</si>
  <si>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</si>
  <si>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</si>
  <si>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</si>
  <si>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</si>
  <si>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</si>
  <si>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</si>
  <si>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</si>
  <si>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</si>
  <si>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</si>
  <si>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</si>
  <si>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</si>
  <si>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</si>
  <si>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</si>
  <si>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</si>
  <si>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</si>
  <si>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</si>
  <si>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</si>
  <si>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</si>
  <si>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</si>
  <si>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</si>
  <si>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</si>
  <si>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</si>
  <si>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</si>
  <si>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</si>
  <si>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</si>
  <si>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</si>
  <si>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</si>
  <si>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</si>
  <si>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</si>
  <si>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</si>
  <si>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</si>
  <si>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</si>
  <si>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</si>
  <si>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</si>
  <si>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</si>
  <si>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</si>
  <si>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</si>
  <si>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</si>
  <si>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</si>
  <si>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</si>
  <si>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</si>
  <si>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</si>
  <si>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</si>
  <si>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</si>
  <si>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</si>
  <si>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</si>
  <si>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</si>
  <si>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</si>
  <si>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</si>
  <si>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</si>
  <si>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</si>
  <si>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</si>
  <si>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</si>
  <si>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</si>
  <si>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</si>
  <si>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</si>
  <si>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</si>
  <si>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</si>
  <si>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</si>
  <si>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</si>
  <si>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</si>
  <si>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</si>
  <si>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</si>
  <si>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</si>
  <si>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</si>
  <si>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</si>
  <si>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</si>
  <si>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</si>
  <si>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</si>
  <si>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</si>
  <si>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</si>
  <si>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</si>
  <si>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</si>
  <si>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</si>
  <si>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</si>
  <si>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</si>
  <si>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</si>
  <si>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</si>
  <si>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</si>
  <si>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</si>
  <si>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</si>
  <si>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</si>
  <si>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</si>
  <si>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</si>
  <si>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</si>
  <si>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</si>
  <si>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</si>
  <si>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</si>
  <si>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</si>
  <si>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</si>
  <si>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</si>
  <si>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</si>
  <si>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</si>
  <si>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</si>
  <si>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</si>
  <si>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</si>
  <si>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</si>
  <si>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</si>
  <si>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</si>
  <si>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</si>
  <si>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</si>
  <si>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</si>
  <si>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</si>
  <si>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</si>
  <si>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</si>
  <si>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</si>
  <si>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</si>
  <si>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</si>
  <si>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</si>
  <si>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</si>
  <si>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</si>
  <si>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</si>
  <si>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</si>
  <si>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</si>
  <si>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</si>
  <si>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</si>
  <si>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</si>
  <si>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</si>
  <si>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</si>
  <si>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</si>
  <si>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</si>
  <si>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</si>
  <si>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</si>
  <si>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</si>
  <si>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</si>
  <si>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</si>
  <si>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</si>
  <si>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</si>
  <si>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</si>
  <si>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</si>
  <si>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</si>
  <si>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</si>
  <si>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</si>
  <si>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</si>
  <si>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</si>
  <si>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</si>
  <si>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</si>
  <si>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</si>
  <si>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</si>
  <si>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</si>
  <si>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</si>
  <si>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</si>
  <si>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</si>
  <si>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</si>
  <si>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</si>
  <si>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</si>
  <si>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</si>
  <si>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</si>
  <si>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</si>
  <si>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</si>
  <si>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</si>
  <si>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</si>
  <si>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</si>
  <si>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</si>
  <si>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</si>
  <si>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</si>
  <si>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</si>
  <si>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</si>
  <si>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</si>
  <si>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</si>
  <si>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</si>
  <si>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</si>
  <si>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</si>
  <si>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</si>
  <si>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</si>
  <si>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</si>
  <si>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</si>
  <si>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</si>
  <si>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</si>
  <si>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</si>
  <si>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</si>
  <si>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</si>
  <si>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</si>
  <si>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</si>
  <si>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</si>
  <si>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</si>
  <si>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</si>
  <si>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</si>
  <si>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</si>
  <si>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</si>
  <si>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</si>
  <si>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</si>
  <si>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</si>
  <si>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</si>
  <si>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</si>
  <si>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</si>
  <si>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</si>
  <si>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</si>
  <si>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</si>
  <si>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</si>
  <si>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</si>
  <si>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</si>
  <si>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</si>
  <si>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</si>
  <si>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</si>
  <si>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</si>
  <si>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</si>
  <si>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</si>
  <si>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</si>
  <si>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</si>
  <si>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</si>
  <si>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</si>
  <si>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</si>
  <si>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</si>
  <si>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</si>
  <si>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</si>
  <si>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</si>
  <si>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</si>
  <si>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</si>
  <si>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</si>
  <si>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</si>
  <si>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</si>
  <si>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</si>
  <si>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</si>
  <si>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</si>
  <si>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</si>
  <si>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</si>
  <si>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</si>
  <si>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</si>
  <si>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</si>
  <si>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</si>
  <si>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</si>
  <si>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</si>
  <si>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</si>
  <si>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</si>
  <si>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</si>
  <si>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</si>
  <si>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</si>
  <si>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</si>
  <si>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</si>
  <si>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</si>
  <si>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</si>
  <si>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</si>
  <si>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</si>
  <si>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</si>
  <si>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</si>
  <si>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</si>
  <si>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</si>
  <si>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</si>
  <si>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</si>
  <si>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</si>
  <si>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</si>
  <si>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</si>
  <si>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</si>
  <si>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</si>
  <si>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</si>
  <si>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</si>
  <si>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</si>
  <si>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</si>
  <si>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</si>
  <si>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</si>
  <si>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</si>
  <si>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</si>
  <si>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</si>
  <si>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</si>
  <si>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</si>
  <si>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</si>
  <si>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</si>
  <si>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</si>
  <si>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</si>
  <si>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</si>
  <si>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</si>
  <si>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</si>
  <si>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</si>
  <si>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</si>
  <si>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</si>
  <si>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</si>
  <si>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</si>
  <si>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</si>
  <si>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</si>
  <si>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</si>
  <si>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</si>
  <si>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</si>
  <si>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</si>
  <si>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</si>
  <si>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</si>
  <si>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</si>
  <si>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</si>
  <si>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</si>
  <si>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</si>
  <si>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</si>
  <si>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</si>
  <si>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</si>
  <si>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</si>
  <si>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</si>
  <si>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</si>
  <si>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</si>
  <si>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</si>
  <si>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</si>
  <si>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</si>
  <si>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</si>
  <si>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</si>
  <si>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</si>
  <si>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</si>
  <si>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</si>
  <si>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</si>
  <si>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</si>
  <si>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</si>
  <si>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</si>
  <si>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</si>
  <si>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</si>
  <si>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</si>
  <si>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</si>
  <si>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</si>
  <si>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</si>
  <si>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</si>
  <si>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</si>
  <si>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</si>
  <si>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</si>
  <si>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</si>
  <si>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</si>
  <si>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</si>
  <si>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</si>
  <si>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</si>
  <si>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</si>
  <si>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</si>
  <si>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</si>
  <si>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</si>
  <si>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</si>
  <si>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</si>
  <si>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</si>
  <si>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</si>
  <si>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</si>
  <si>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</si>
  <si>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</si>
  <si>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</si>
  <si>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</si>
  <si>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</si>
  <si>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</si>
  <si>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</si>
  <si>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</si>
  <si>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</si>
  <si>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</si>
  <si>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</si>
  <si>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</si>
  <si>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</si>
  <si>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</si>
  <si>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</si>
  <si>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</si>
  <si>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</si>
  <si>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</si>
  <si>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</si>
  <si>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</si>
  <si>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</si>
  <si>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</si>
  <si>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</si>
  <si>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</si>
  <si>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</si>
  <si>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</si>
  <si>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</si>
  <si>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</si>
  <si>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</si>
  <si>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</si>
  <si>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</si>
  <si>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</si>
  <si>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</si>
  <si>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</si>
  <si>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</si>
  <si>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</si>
  <si>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</si>
  <si>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</si>
  <si>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</si>
  <si>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</si>
  <si>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</si>
  <si>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</si>
  <si>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</si>
  <si>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</si>
  <si>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</si>
  <si>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</si>
  <si>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</si>
  <si>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</si>
  <si>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</si>
  <si>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</si>
  <si>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</si>
  <si>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</si>
  <si>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</si>
  <si>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</si>
  <si>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</si>
  <si>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</si>
  <si>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</si>
  <si>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</si>
  <si>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</si>
  <si>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</si>
  <si>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</si>
  <si>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</si>
  <si>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</si>
  <si>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</si>
  <si>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</si>
  <si>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</si>
  <si>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</si>
  <si>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</si>
  <si>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</si>
  <si>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</si>
  <si>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</si>
  <si>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</si>
  <si>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</si>
  <si>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</si>
  <si>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</si>
  <si>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</si>
  <si>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</si>
  <si>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</si>
  <si>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</si>
  <si>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</si>
  <si>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</si>
  <si>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</si>
  <si>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</si>
  <si>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</si>
  <si>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</si>
  <si>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</si>
  <si>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</si>
  <si>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</si>
  <si>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</si>
  <si>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</si>
  <si>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</si>
  <si>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</si>
  <si>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</si>
  <si>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</si>
  <si>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</si>
  <si>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</si>
  <si>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</si>
  <si>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</si>
  <si>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</si>
  <si>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</si>
  <si>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</si>
  <si>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</si>
  <si>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</si>
  <si>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</si>
  <si>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</si>
  <si>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</si>
  <si>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</si>
  <si>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</si>
  <si>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</si>
  <si>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</si>
  <si>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</si>
  <si>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</si>
  <si>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</si>
  <si>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</si>
  <si>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</si>
  <si>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</si>
  <si>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</si>
  <si>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</si>
  <si>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</si>
  <si>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</si>
  <si>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</si>
  <si>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</si>
  <si>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</si>
  <si>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</si>
  <si>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</si>
  <si>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</si>
  <si>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</si>
  <si>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</si>
  <si>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</si>
  <si>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</si>
  <si>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</si>
  <si>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</si>
  <si>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</si>
  <si>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</si>
  <si>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</si>
  <si>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</si>
  <si>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</si>
  <si>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</si>
  <si>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</si>
  <si>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</si>
  <si>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</si>
  <si>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</si>
  <si>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</si>
  <si>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</si>
  <si>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</si>
  <si>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</si>
  <si>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</si>
  <si>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</si>
  <si>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</si>
  <si>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</si>
  <si>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</si>
  <si>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</si>
  <si>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</si>
  <si>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</si>
  <si>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</si>
  <si>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</si>
  <si>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</si>
  <si>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</si>
  <si>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</si>
  <si>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</si>
  <si>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</si>
  <si>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</si>
  <si>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</si>
  <si>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</si>
  <si>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</si>
  <si>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</si>
  <si>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</si>
  <si>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</si>
  <si>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</si>
  <si>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</si>
  <si>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</si>
  <si>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</si>
  <si>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</si>
  <si>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</si>
  <si>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</si>
  <si>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</si>
  <si>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</si>
  <si>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</si>
  <si>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</si>
  <si>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</si>
  <si>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</si>
  <si>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</si>
  <si>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</si>
  <si>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</si>
  <si>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</si>
  <si>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</si>
  <si>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</si>
  <si>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</si>
  <si>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</si>
  <si>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</si>
  <si>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</si>
  <si>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</si>
  <si>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</si>
  <si>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</si>
  <si>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</si>
  <si>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</si>
  <si>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</si>
  <si>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</si>
  <si>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</si>
  <si>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</si>
  <si>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</si>
  <si>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</si>
  <si>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</si>
  <si>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</si>
  <si>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</si>
  <si>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</si>
  <si>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</si>
  <si>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</si>
  <si>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</si>
  <si>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</si>
  <si>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</si>
  <si>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</si>
  <si>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</si>
  <si>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</si>
  <si>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</si>
  <si>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</si>
  <si>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</si>
  <si>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</si>
  <si>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</si>
  <si>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</si>
  <si>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</si>
  <si>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</si>
  <si>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</si>
  <si>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</si>
  <si>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</si>
  <si>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</si>
  <si>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</si>
  <si>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</si>
  <si>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</si>
  <si>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</si>
  <si>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</si>
  <si>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</si>
  <si>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</si>
  <si>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</si>
  <si>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</si>
  <si>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</si>
  <si>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</si>
  <si>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</si>
  <si>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</si>
  <si>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</si>
  <si>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</si>
  <si>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</si>
  <si>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</si>
  <si>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</si>
  <si>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</si>
  <si>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</si>
  <si>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</si>
  <si>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</si>
  <si>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</si>
  <si>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</si>
  <si>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</si>
  <si>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</si>
  <si>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</si>
  <si>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</si>
  <si>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</si>
  <si>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</si>
  <si>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</si>
  <si>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</si>
  <si>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</si>
  <si>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</si>
  <si>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</si>
  <si>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</si>
  <si>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</si>
  <si>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</si>
  <si>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</si>
  <si>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</si>
  <si>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</si>
  <si>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</si>
  <si>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</si>
  <si>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</si>
  <si>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</si>
  <si>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</si>
  <si>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</si>
  <si>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</si>
  <si>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</si>
  <si>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</si>
  <si>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</si>
  <si>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</si>
  <si>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</si>
  <si>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</si>
  <si>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</si>
  <si>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</si>
  <si>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</si>
  <si>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</si>
  <si>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</si>
  <si>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</si>
  <si>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</si>
  <si>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</si>
  <si>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</si>
  <si>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</si>
  <si>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</si>
  <si>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</si>
  <si>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</si>
  <si>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</si>
  <si>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</si>
  <si>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</si>
  <si>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</si>
  <si>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</si>
  <si>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</si>
  <si>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</si>
  <si>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</si>
  <si>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</si>
  <si>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</si>
  <si>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</si>
  <si>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</si>
  <si>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</si>
  <si>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</si>
  <si>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</si>
  <si>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</si>
  <si>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</si>
  <si>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</si>
  <si>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</si>
  <si>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</si>
  <si>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</si>
  <si>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</si>
  <si>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</si>
  <si>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</si>
  <si>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</si>
  <si>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</si>
  <si>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</si>
  <si>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</si>
  <si>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</si>
  <si>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</si>
  <si>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</si>
  <si>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</si>
  <si>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</si>
  <si>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</si>
  <si>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</si>
  <si>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</si>
  <si>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</si>
  <si>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</si>
  <si>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</si>
  <si>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</si>
  <si>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</si>
  <si>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</si>
  <si>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</si>
  <si>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</si>
  <si>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</si>
  <si>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</si>
  <si>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</si>
  <si>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</si>
  <si>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</si>
  <si>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</si>
  <si>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</si>
  <si>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</si>
  <si>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</si>
  <si>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</si>
  <si>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</si>
  <si>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</si>
  <si>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</si>
  <si>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</si>
  <si>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</si>
  <si>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</si>
  <si>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</si>
  <si>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</si>
  <si>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</si>
  <si>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</si>
  <si>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</si>
  <si>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</si>
  <si>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</si>
  <si>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</si>
  <si>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</si>
  <si>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</si>
  <si>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</si>
  <si>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</si>
  <si>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</si>
  <si>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</si>
  <si>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</si>
  <si>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</si>
  <si>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</si>
  <si>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</si>
  <si>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</si>
  <si>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</si>
  <si>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</si>
  <si>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</si>
  <si>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</si>
  <si>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</si>
  <si>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</si>
  <si>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</si>
  <si>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</si>
  <si>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</si>
  <si>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</si>
  <si>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</si>
  <si>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</si>
  <si>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</si>
  <si>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</si>
  <si>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</si>
  <si>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</si>
  <si>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</si>
  <si>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</si>
  <si>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</si>
  <si>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</si>
  <si>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</si>
  <si>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</si>
  <si>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</si>
  <si>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</si>
  <si>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</si>
  <si>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</si>
  <si>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</si>
  <si>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</si>
  <si>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</si>
  <si>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</si>
  <si>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</si>
  <si>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</si>
  <si>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</si>
  <si>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</si>
  <si>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</si>
  <si>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</si>
  <si>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</si>
  <si>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</si>
  <si>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</si>
  <si>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</si>
  <si>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</si>
  <si>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</si>
  <si>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</si>
  <si>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</si>
  <si>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</si>
  <si>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</si>
  <si>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</si>
  <si>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</si>
  <si>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</si>
  <si>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</si>
  <si>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</si>
  <si>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</si>
  <si>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</si>
  <si>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</si>
  <si>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</si>
  <si>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</si>
  <si>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</si>
  <si>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</si>
  <si>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</si>
  <si>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</si>
  <si>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</si>
  <si>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</si>
  <si>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</si>
  <si>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</si>
  <si>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</si>
  <si>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</si>
  <si>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</si>
  <si>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</si>
  <si>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</si>
  <si>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</si>
  <si>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</si>
  <si>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</si>
  <si>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</si>
  <si>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</si>
  <si>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</si>
  <si>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</si>
  <si>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</si>
  <si>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</si>
  <si>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</si>
  <si>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</si>
  <si>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</si>
  <si>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</si>
  <si>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</si>
  <si>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</si>
  <si>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</si>
  <si>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</si>
  <si>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</si>
  <si>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</si>
  <si>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</si>
  <si>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</si>
  <si>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</si>
  <si>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</si>
  <si>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</si>
  <si>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</si>
  <si>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</si>
  <si>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</si>
  <si>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</si>
  <si>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</si>
  <si>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</si>
  <si>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</si>
  <si>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</si>
  <si>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</si>
  <si>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</si>
  <si>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</si>
  <si>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</si>
  <si>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</si>
  <si>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</si>
  <si>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</si>
  <si>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</si>
  <si>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</si>
  <si>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</si>
  <si>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</si>
  <si>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</si>
  <si>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</si>
  <si>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</si>
  <si>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</si>
  <si>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</si>
  <si>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</si>
  <si>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</si>
  <si>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</si>
  <si>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</si>
  <si>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</si>
  <si>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</si>
  <si>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</si>
  <si>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</si>
  <si>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</si>
  <si>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</si>
  <si>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</si>
  <si>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</si>
  <si>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</si>
  <si>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</si>
  <si>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</si>
  <si>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</si>
  <si>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</si>
  <si>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</si>
  <si>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</si>
  <si>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</si>
  <si>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</si>
  <si>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</si>
  <si>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</si>
  <si>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</si>
  <si>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</si>
  <si>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</si>
  <si>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</si>
  <si>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</si>
  <si>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</si>
  <si>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</si>
  <si>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</si>
  <si>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</si>
  <si>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</si>
  <si>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</si>
  <si>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</si>
  <si>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</si>
  <si>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</si>
  <si>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</si>
  <si>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</si>
  <si>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</si>
  <si>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</si>
  <si>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</si>
  <si>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</si>
  <si>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</si>
  <si>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</si>
  <si>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</si>
  <si>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</si>
  <si>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</si>
  <si>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</si>
  <si>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</si>
  <si>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</si>
  <si>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</si>
  <si>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</si>
  <si>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</si>
  <si>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</si>
  <si>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</si>
  <si>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</si>
  <si>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</si>
  <si>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</si>
  <si>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</si>
  <si>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</si>
  <si>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</si>
  <si>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</si>
  <si>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</si>
  <si>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</si>
  <si>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</si>
  <si>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</si>
  <si>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</si>
  <si>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</si>
  <si>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</si>
  <si>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</si>
  <si>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</si>
  <si>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</si>
  <si>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</si>
  <si>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</si>
  <si>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</si>
  <si>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</si>
  <si>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</si>
  <si>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</si>
  <si>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</si>
  <si>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</si>
  <si>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</si>
  <si>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</si>
  <si>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</si>
  <si>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</si>
  <si>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</si>
  <si>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</si>
  <si>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</si>
  <si>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</si>
  <si>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</si>
  <si>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</si>
  <si>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</si>
  <si>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</si>
  <si>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</si>
  <si>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</si>
  <si>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</si>
  <si>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</si>
  <si>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</si>
  <si>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</si>
  <si>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</si>
  <si>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</si>
  <si>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</si>
  <si>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</si>
  <si>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</si>
  <si>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</si>
  <si>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</si>
  <si>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</si>
  <si>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</si>
  <si>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</si>
  <si>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</si>
  <si>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</si>
  <si>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</si>
  <si>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</si>
  <si>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</si>
  <si>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</si>
  <si>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</si>
  <si>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</si>
  <si>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</si>
  <si>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</si>
  <si>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</si>
  <si>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</si>
  <si>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</si>
  <si>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</si>
  <si>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</si>
  <si>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</si>
  <si>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</si>
  <si>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</si>
  <si>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</si>
  <si>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</si>
  <si>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</si>
  <si>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</si>
  <si>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</si>
  <si>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</si>
  <si>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</si>
  <si>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</si>
  <si>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</si>
  <si>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</si>
  <si>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</si>
  <si>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</si>
  <si>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</si>
  <si>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</si>
  <si>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</si>
  <si>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</si>
  <si>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</si>
  <si>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</si>
  <si>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</si>
  <si>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</si>
  <si>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</si>
  <si>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</si>
  <si>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</si>
  <si>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</si>
  <si>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</si>
  <si>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</si>
  <si>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</si>
  <si>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</si>
  <si>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</si>
  <si>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</si>
  <si>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</si>
  <si>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</si>
  <si>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</si>
  <si>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</si>
  <si>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</si>
  <si>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</si>
  <si>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</si>
  <si>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</si>
  <si>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</si>
  <si>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</si>
  <si>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</si>
  <si>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</si>
  <si>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</si>
  <si>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</si>
  <si>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</si>
  <si>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</si>
  <si>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</si>
  <si>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</si>
  <si>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</si>
  <si>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</si>
  <si>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</si>
  <si>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</si>
  <si>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</si>
  <si>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</si>
  <si>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</si>
  <si>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</si>
  <si>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</si>
  <si>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</si>
  <si>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</si>
  <si>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</si>
  <si>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</si>
  <si>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</si>
  <si>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</si>
  <si>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</si>
  <si>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</si>
  <si>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</si>
  <si>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</si>
  <si>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</si>
  <si>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</si>
  <si>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</si>
  <si>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</si>
  <si>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</si>
  <si>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</si>
  <si>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</si>
  <si>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</si>
  <si>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</si>
  <si>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</si>
  <si>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</si>
  <si>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</si>
  <si>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</si>
  <si>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</si>
  <si>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</si>
  <si>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</si>
  <si>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</si>
  <si>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</si>
  <si>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</si>
  <si>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</si>
  <si>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</si>
  <si>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</si>
  <si>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</si>
  <si>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</si>
  <si>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</si>
  <si>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</si>
  <si>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</si>
  <si>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</si>
  <si>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</si>
  <si>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</si>
  <si>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</si>
  <si>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</si>
  <si>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</si>
  <si>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</si>
  <si>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</si>
  <si>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</si>
  <si>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</si>
  <si>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</si>
  <si>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</si>
  <si>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</si>
  <si>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</si>
  <si>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</si>
  <si>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</si>
  <si>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</si>
  <si>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</si>
  <si>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</si>
  <si>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</si>
  <si>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</si>
  <si>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</si>
  <si>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</si>
  <si>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</si>
  <si>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</si>
  <si>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</si>
  <si>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</si>
  <si>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</si>
  <si>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</si>
  <si>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</si>
  <si>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</si>
  <si>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</si>
  <si>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</si>
  <si>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</si>
  <si>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</si>
  <si>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</si>
  <si>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</si>
  <si>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</si>
  <si>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</si>
  <si>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</si>
  <si>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</si>
  <si>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</si>
  <si>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</si>
  <si>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</si>
  <si>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</si>
  <si>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</si>
  <si>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</si>
  <si>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</si>
  <si>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</si>
  <si>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</si>
  <si>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</si>
  <si>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</si>
  <si>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</si>
  <si>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</si>
  <si>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</si>
  <si>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</si>
  <si>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</si>
  <si>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</si>
  <si>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</si>
  <si>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</si>
  <si>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</si>
  <si>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</si>
  <si>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</si>
  <si>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</si>
  <si>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</si>
  <si>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</si>
  <si>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</si>
  <si>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</si>
  <si>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</si>
  <si>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</si>
  <si>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</si>
  <si>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</si>
  <si>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</si>
  <si>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</si>
  <si>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</si>
  <si>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</si>
  <si>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</si>
  <si>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</si>
  <si>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</si>
  <si>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</si>
  <si>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</si>
  <si>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</si>
  <si>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</si>
  <si>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</si>
  <si>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</si>
  <si>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</si>
  <si>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</si>
  <si>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</si>
  <si>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</si>
  <si>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</si>
  <si>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</si>
  <si>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</si>
  <si>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</si>
  <si>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</si>
  <si>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</si>
  <si>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</si>
  <si>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</si>
  <si>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</si>
  <si>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</si>
  <si>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</si>
  <si>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</si>
  <si>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</si>
  <si>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</si>
  <si>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</si>
  <si>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</si>
  <si>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</si>
  <si>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</si>
  <si>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</si>
  <si>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</si>
  <si>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</si>
  <si>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</si>
  <si>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</si>
  <si>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</si>
  <si>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</si>
  <si>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</si>
  <si>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</si>
  <si>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</si>
  <si>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</si>
  <si>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</si>
  <si>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</si>
  <si>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</si>
  <si>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</si>
  <si>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</si>
  <si>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</si>
  <si>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</si>
  <si>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</si>
  <si>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</si>
  <si>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</si>
  <si>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</si>
  <si>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</si>
  <si>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</si>
  <si>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</si>
  <si>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</si>
  <si>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</si>
  <si>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</si>
  <si>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</si>
  <si>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</si>
  <si>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</si>
  <si>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</si>
  <si>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</si>
  <si>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</si>
  <si>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</si>
  <si>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</si>
  <si>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</si>
  <si>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</si>
  <si>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</si>
  <si>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</si>
  <si>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</si>
  <si>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</si>
  <si>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</si>
  <si>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</si>
  <si>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</si>
  <si>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</si>
  <si>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</si>
  <si>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</si>
  <si>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</si>
  <si>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</si>
  <si>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</si>
  <si>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</si>
  <si>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</si>
  <si>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</si>
  <si>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</si>
  <si>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</si>
  <si>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</si>
  <si>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</si>
  <si>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</si>
  <si>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</si>
  <si>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</si>
  <si>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</si>
  <si>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</si>
  <si>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</si>
  <si>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</si>
  <si>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</si>
  <si>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</si>
  <si>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</si>
  <si>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</si>
  <si>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</si>
  <si>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</si>
  <si>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</si>
  <si>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</si>
  <si>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</si>
  <si>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</si>
  <si>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</si>
  <si>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</si>
  <si>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</si>
  <si>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</si>
  <si>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</si>
  <si>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</si>
  <si>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</si>
  <si>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</si>
  <si>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</si>
  <si>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</si>
  <si>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</si>
  <si>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</si>
  <si>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</si>
  <si>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</si>
  <si>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</si>
  <si>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</si>
  <si>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</si>
  <si>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</si>
  <si>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</si>
  <si>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</si>
  <si>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</si>
  <si>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</si>
  <si>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</si>
  <si>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</si>
  <si>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</si>
  <si>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</si>
  <si>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</si>
  <si>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</si>
  <si>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</si>
  <si>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</si>
  <si>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</si>
  <si>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</si>
  <si>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</si>
  <si>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</si>
  <si>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</si>
  <si>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</si>
  <si>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</si>
  <si>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</si>
  <si>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</si>
  <si>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</si>
  <si>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</si>
  <si>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</si>
  <si>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</si>
  <si>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</si>
  <si>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</si>
  <si>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</si>
  <si>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</si>
  <si>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</si>
  <si>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</si>
  <si>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</si>
  <si>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</si>
  <si>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</si>
  <si>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</si>
  <si>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</si>
  <si>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</si>
  <si>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</si>
  <si>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</si>
  <si>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</si>
  <si>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</si>
  <si>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</si>
  <si>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</si>
  <si>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</si>
  <si>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</si>
  <si>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</si>
  <si>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</si>
  <si>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</si>
  <si>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</si>
  <si>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</si>
  <si>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</si>
  <si>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</si>
  <si>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</si>
  <si>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</si>
  <si>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</si>
  <si>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</si>
  <si>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</si>
  <si>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</si>
  <si>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</si>
  <si>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</si>
  <si>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</si>
  <si>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</si>
  <si>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</si>
  <si>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</si>
  <si>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</si>
  <si>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</si>
  <si>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</si>
  <si>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</si>
  <si>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</si>
  <si>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</si>
  <si>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</si>
  <si>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</si>
  <si>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</si>
  <si>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</si>
  <si>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</si>
  <si>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</si>
  <si>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</si>
  <si>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</si>
  <si>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</si>
  <si>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</si>
  <si>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</si>
  <si>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</si>
  <si>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</si>
  <si>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</si>
  <si>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</si>
  <si>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</si>
  <si>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</si>
  <si>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</si>
  <si>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</si>
  <si>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</si>
  <si>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</si>
  <si>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</si>
  <si>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</si>
  <si>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</si>
  <si>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</si>
  <si>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</si>
  <si>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</si>
  <si>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</si>
  <si>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</si>
  <si>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</si>
  <si>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</si>
  <si>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</si>
  <si>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</si>
  <si>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</si>
  <si>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</si>
  <si>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</si>
  <si>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</si>
  <si>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</si>
  <si>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</si>
  <si>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</si>
  <si>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</si>
  <si>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</si>
  <si>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</si>
  <si>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</si>
  <si>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</si>
  <si>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</si>
  <si>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</si>
  <si>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</si>
  <si>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</si>
  <si>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</si>
  <si>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</si>
  <si>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</si>
  <si>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</si>
  <si>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</si>
  <si>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</si>
  <si>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</si>
  <si>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</si>
  <si>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</si>
  <si>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</si>
  <si>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</si>
  <si>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</si>
  <si>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</si>
  <si>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</si>
  <si>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</si>
  <si>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</si>
  <si>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</si>
  <si>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</si>
  <si>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</si>
  <si>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</si>
  <si>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</si>
  <si>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</si>
  <si>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</si>
  <si>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</si>
  <si>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</si>
  <si>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</si>
  <si>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</si>
  <si>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</si>
  <si>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</si>
  <si>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</si>
  <si>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</si>
  <si>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</si>
  <si>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</si>
  <si>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</si>
  <si>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</si>
  <si>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</si>
  <si>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</si>
  <si>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</si>
  <si>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</si>
  <si>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</si>
  <si>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</si>
  <si>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</si>
  <si>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</si>
  <si>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</si>
  <si>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</si>
  <si>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</si>
  <si>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</si>
  <si>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</si>
  <si>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</si>
  <si>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</si>
  <si>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</si>
  <si>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</si>
  <si>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</si>
  <si>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</si>
  <si>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</si>
  <si>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</si>
  <si>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</si>
  <si>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</si>
  <si>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</si>
  <si>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</si>
  <si>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</si>
  <si>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</si>
  <si>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</si>
  <si>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</si>
  <si>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</si>
  <si>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</si>
  <si>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</si>
  <si>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</si>
  <si>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</si>
  <si>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</si>
  <si>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</si>
  <si>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</si>
  <si>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</si>
  <si>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</si>
  <si>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</si>
  <si>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</si>
  <si>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</si>
  <si>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</si>
  <si>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</si>
  <si>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</si>
  <si>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</si>
  <si>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</si>
  <si>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</si>
  <si>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</si>
  <si>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</si>
  <si>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</si>
  <si>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</si>
  <si>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</si>
  <si>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</si>
  <si>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</si>
  <si>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</si>
  <si>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</si>
  <si>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</si>
  <si>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</si>
  <si>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</si>
  <si>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</si>
  <si>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</si>
  <si>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</si>
  <si>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</si>
  <si>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</si>
  <si>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</si>
  <si>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</si>
  <si>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</si>
  <si>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</si>
  <si>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</si>
  <si>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</si>
  <si>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</si>
  <si>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</si>
  <si>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</si>
  <si>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</si>
  <si>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</si>
  <si>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</si>
  <si>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</si>
  <si>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</si>
  <si>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</si>
  <si>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</si>
  <si>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</si>
  <si>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</si>
  <si>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</si>
  <si>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</si>
  <si>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</si>
  <si>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</si>
  <si>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</si>
  <si>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</si>
  <si>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</si>
  <si>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</si>
  <si>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</si>
  <si>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</si>
  <si>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</si>
  <si>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</si>
  <si>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</si>
  <si>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</si>
  <si>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</si>
  <si>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</si>
  <si>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</si>
  <si>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</si>
  <si>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</si>
  <si>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</si>
  <si>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</si>
  <si>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</si>
  <si>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</si>
  <si>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</si>
  <si>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</si>
  <si>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</si>
  <si>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</si>
  <si>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</si>
  <si>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</si>
  <si>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</si>
  <si>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</si>
  <si>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</si>
  <si>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</si>
  <si>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</si>
  <si>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</si>
  <si>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</si>
  <si>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</si>
  <si>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</si>
  <si>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</si>
  <si>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</si>
  <si>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</si>
  <si>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</si>
  <si>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</si>
  <si>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</si>
  <si>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</si>
  <si>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</si>
  <si>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</si>
  <si>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</si>
  <si>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</si>
  <si>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</si>
  <si>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</si>
  <si>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</si>
  <si>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</si>
  <si>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</si>
  <si>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</si>
  <si>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</si>
  <si>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</si>
  <si>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</si>
  <si>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</si>
  <si>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</si>
  <si>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</si>
  <si>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</si>
  <si>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</si>
  <si>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</si>
  <si>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</si>
  <si>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</si>
  <si>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</si>
  <si>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</si>
  <si>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</si>
  <si>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</si>
  <si>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</si>
  <si>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</si>
  <si>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</si>
  <si>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</si>
  <si>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</si>
  <si>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</si>
  <si>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</si>
  <si>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</si>
  <si>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</si>
  <si>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</si>
  <si>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</si>
  <si>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</si>
  <si>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</si>
  <si>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</si>
  <si>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</si>
  <si>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</si>
  <si>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</si>
  <si>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</si>
  <si>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</si>
  <si>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</si>
  <si>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</si>
  <si>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</si>
  <si>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</si>
  <si>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</si>
  <si>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</si>
  <si>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</si>
  <si>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</si>
  <si>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</si>
  <si>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</si>
  <si>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</si>
  <si>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</si>
  <si>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</si>
  <si>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</si>
  <si>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</si>
  <si>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</si>
  <si>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</si>
  <si>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</si>
  <si>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</si>
  <si>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</si>
  <si>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</si>
  <si>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</si>
  <si>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</si>
  <si>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</si>
  <si>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</si>
  <si>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</si>
  <si>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</si>
  <si>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</si>
  <si>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</si>
  <si>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</si>
  <si>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</si>
  <si>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</si>
  <si>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</si>
  <si>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</si>
  <si>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</si>
  <si>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</si>
  <si>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</si>
  <si>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</si>
  <si>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</si>
  <si>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</si>
  <si>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</si>
  <si>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</si>
  <si>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</si>
  <si>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</si>
  <si>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</si>
  <si>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</si>
  <si>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</si>
  <si>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</si>
  <si>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</si>
  <si>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</si>
  <si>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</si>
  <si>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</si>
  <si>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</si>
  <si>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</si>
  <si>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</si>
  <si>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</si>
  <si>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</si>
  <si>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</si>
  <si>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</si>
  <si>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</si>
  <si>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</si>
  <si>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</si>
  <si>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</si>
  <si>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</si>
  <si>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</si>
  <si>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</si>
  <si>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</si>
  <si>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</si>
  <si>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</si>
  <si>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</si>
  <si>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</si>
  <si>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</si>
  <si>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</si>
  <si>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</si>
  <si>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</si>
  <si>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</si>
  <si>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</si>
  <si>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</si>
  <si>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</si>
  <si>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</si>
  <si>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</si>
  <si>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</si>
  <si>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</si>
  <si>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</si>
  <si>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</si>
  <si>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</si>
  <si>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</si>
  <si>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</si>
  <si>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</si>
  <si>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</si>
  <si>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</si>
  <si>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</si>
  <si>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</si>
  <si>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</si>
  <si>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</si>
  <si>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</si>
  <si>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</si>
  <si>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</si>
  <si>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</si>
  <si>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</si>
  <si>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</si>
  <si>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</si>
  <si>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</si>
  <si>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</si>
  <si>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</si>
  <si>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</si>
  <si>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</si>
  <si>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</si>
  <si>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</si>
  <si>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</si>
  <si>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</si>
  <si>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</si>
  <si>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</si>
  <si>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</si>
  <si>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</si>
  <si>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</si>
  <si>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</si>
  <si>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</si>
  <si>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</si>
  <si>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</si>
  <si>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</si>
  <si>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</si>
  <si>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</si>
  <si>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</si>
  <si>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</si>
  <si>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</si>
  <si>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</si>
  <si>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</si>
  <si>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</si>
  <si>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</si>
  <si>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</si>
  <si>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</si>
  <si>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</si>
  <si>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</si>
  <si>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</si>
  <si>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</si>
  <si>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</si>
  <si>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</si>
  <si>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</si>
  <si>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</si>
  <si>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</si>
  <si>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</si>
  <si>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</si>
  <si>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</si>
  <si>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</si>
  <si>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</si>
  <si>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</si>
  <si>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</si>
  <si>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</si>
  <si>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</si>
  <si>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</si>
  <si>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</si>
  <si>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</si>
  <si>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</si>
  <si>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</si>
  <si>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</si>
  <si>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</si>
  <si>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</si>
  <si>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</si>
  <si>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</si>
  <si>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</si>
  <si>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</si>
  <si>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</si>
  <si>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</si>
  <si>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</si>
  <si>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</si>
  <si>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</si>
  <si>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</si>
  <si>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</si>
  <si>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</si>
  <si>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</si>
  <si>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</si>
  <si>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</si>
  <si>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</si>
  <si>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</si>
  <si>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</si>
  <si>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</si>
  <si>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</si>
  <si>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</si>
  <si>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</si>
  <si>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</si>
  <si>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</si>
  <si>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</si>
  <si>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</si>
  <si>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</si>
  <si>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</si>
  <si>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</si>
  <si>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</si>
  <si>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</si>
  <si>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</si>
  <si>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</si>
  <si>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</si>
  <si>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</si>
  <si>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</si>
  <si>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</si>
  <si>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</si>
  <si>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</si>
  <si>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</si>
  <si>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</si>
  <si>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</si>
  <si>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</si>
  <si>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</si>
  <si>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</si>
  <si>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</si>
  <si>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</si>
  <si>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</si>
  <si>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</si>
  <si>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</si>
  <si>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</si>
  <si>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</si>
  <si>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</si>
  <si>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</si>
  <si>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</si>
  <si>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</si>
  <si>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</si>
  <si>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</si>
  <si>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</si>
  <si>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</si>
  <si>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</si>
  <si>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</si>
  <si>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</si>
  <si>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</si>
  <si>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</si>
  <si>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</si>
  <si>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</si>
  <si>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</si>
  <si>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</si>
  <si>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</si>
  <si>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</si>
  <si>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</si>
  <si>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</si>
  <si>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</si>
  <si>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</si>
  <si>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</si>
  <si>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</si>
  <si>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</si>
  <si>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</si>
  <si>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</si>
  <si>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</si>
  <si>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</si>
  <si>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</si>
  <si>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</si>
  <si>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</si>
  <si>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</si>
  <si>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</si>
  <si>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</si>
  <si>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</si>
  <si>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</si>
  <si>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</si>
  <si>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</si>
  <si>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</si>
  <si>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</si>
  <si>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</si>
  <si>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</si>
  <si>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</si>
  <si>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</si>
  <si>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</si>
  <si>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</si>
  <si>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</si>
  <si>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</si>
  <si>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</si>
  <si>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</si>
  <si>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</si>
  <si>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</si>
  <si>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</si>
  <si>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</si>
  <si>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</si>
  <si>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</si>
  <si>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</si>
  <si>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</si>
  <si>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</si>
  <si>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</si>
  <si>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</si>
  <si>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</si>
  <si>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</si>
  <si>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</si>
  <si>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</si>
  <si>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</si>
  <si>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</si>
  <si>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</si>
  <si>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</si>
  <si>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</si>
  <si>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</si>
  <si>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</si>
  <si>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</si>
  <si>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</si>
  <si>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</si>
  <si>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</si>
  <si>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</si>
  <si>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</si>
  <si>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</si>
  <si>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</si>
  <si>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</si>
  <si>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</si>
  <si>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</si>
  <si>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</si>
  <si>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</si>
  <si>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</si>
  <si>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</si>
  <si>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</si>
  <si>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</si>
  <si>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</si>
  <si>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</si>
  <si>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</si>
  <si>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</si>
  <si>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</si>
  <si>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</si>
  <si>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</si>
  <si>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</si>
  <si>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</si>
  <si>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</si>
  <si>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</si>
  <si>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</si>
  <si>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</si>
  <si>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</si>
  <si>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</si>
  <si>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</si>
  <si>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</si>
  <si>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</si>
  <si>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</si>
  <si>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</si>
  <si>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</si>
  <si>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</si>
  <si>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</si>
  <si>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</si>
  <si>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</si>
  <si>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</si>
  <si>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</si>
  <si>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</si>
  <si>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</si>
  <si>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</si>
  <si>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</si>
  <si>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</si>
  <si>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</si>
  <si>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</si>
  <si>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</si>
  <si>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</si>
  <si>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</si>
  <si>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</si>
  <si>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</si>
  <si>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</si>
  <si>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</si>
  <si>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</si>
  <si>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</si>
  <si>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</si>
  <si>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</si>
  <si>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</si>
  <si>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</si>
  <si>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</si>
  <si>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</si>
  <si>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</si>
  <si>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</si>
  <si>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</si>
  <si>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</si>
  <si>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</si>
  <si>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</si>
  <si>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</si>
  <si>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</si>
  <si>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</si>
  <si>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</si>
  <si>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</si>
  <si>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</si>
  <si>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</si>
  <si>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</si>
  <si>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</si>
  <si>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</si>
  <si>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</si>
  <si>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</si>
  <si>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</si>
  <si>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</si>
  <si>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</si>
  <si>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</si>
  <si>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</si>
  <si>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</si>
  <si>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</si>
  <si>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</si>
  <si>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</si>
  <si>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</si>
  <si>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</si>
  <si>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</si>
  <si>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</si>
  <si>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</si>
  <si>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</si>
  <si>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</si>
  <si>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</si>
  <si>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</si>
  <si>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</si>
  <si>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</si>
  <si>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</si>
  <si>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</si>
  <si>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</si>
  <si>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</si>
  <si>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</si>
  <si>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</si>
  <si>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</si>
  <si>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</si>
  <si>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</si>
  <si>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</si>
  <si>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</si>
  <si>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</si>
  <si>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</si>
  <si>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</si>
  <si>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</si>
  <si>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</si>
  <si>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</si>
  <si>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</si>
  <si>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</si>
  <si>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</si>
  <si>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</si>
  <si>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</si>
  <si>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</si>
  <si>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</si>
  <si>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</si>
  <si>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</si>
  <si>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</si>
  <si>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</si>
  <si>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</si>
  <si>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</si>
  <si>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</si>
  <si>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</si>
  <si>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</si>
  <si>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</si>
  <si>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</si>
  <si>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</si>
  <si>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</si>
  <si>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</si>
  <si>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</si>
  <si>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</si>
  <si>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</si>
  <si>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</si>
  <si>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</si>
  <si>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</si>
  <si>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</si>
  <si>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</si>
  <si>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</si>
  <si>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</si>
  <si>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</si>
  <si>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</si>
  <si>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</si>
  <si>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</si>
  <si>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</si>
  <si>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</si>
  <si>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</si>
  <si>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</si>
  <si>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</si>
  <si>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</si>
  <si>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</si>
  <si>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</si>
  <si>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</si>
  <si>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</si>
  <si>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</si>
  <si>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</si>
  <si>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</si>
  <si>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</si>
  <si>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</si>
  <si>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</si>
  <si>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</si>
  <si>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</si>
  <si>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</si>
  <si>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</si>
  <si>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</si>
  <si>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</si>
  <si>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</si>
  <si>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</si>
  <si>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</si>
  <si>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</si>
  <si>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</si>
  <si>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</si>
  <si>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</si>
  <si>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</si>
  <si>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</si>
  <si>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</si>
  <si>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</si>
  <si>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</si>
  <si>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</si>
  <si>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</si>
  <si>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</si>
  <si>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</si>
  <si>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</si>
  <si>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</si>
  <si>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</si>
  <si>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</si>
  <si>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</si>
  <si>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</si>
  <si>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</si>
  <si>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</si>
  <si>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</si>
  <si>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</si>
  <si>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</si>
  <si>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</si>
  <si>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</si>
  <si>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</si>
  <si>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</si>
  <si>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</si>
  <si>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</si>
  <si>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</si>
  <si>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</si>
  <si>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</si>
  <si>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</si>
  <si>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</si>
  <si>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</si>
  <si>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</si>
  <si>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</si>
  <si>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</si>
  <si>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</si>
  <si>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</si>
  <si>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</si>
  <si>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</si>
  <si>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</si>
  <si>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</si>
  <si>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</si>
  <si>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</si>
  <si>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</si>
  <si>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</si>
  <si>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</si>
  <si>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</si>
  <si>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</si>
  <si>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</si>
  <si>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</si>
  <si>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</si>
  <si>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</si>
  <si>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</si>
  <si>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</si>
  <si>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</si>
  <si>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</si>
  <si>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</si>
  <si>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</si>
  <si>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</si>
  <si>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</si>
  <si>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</si>
  <si>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</si>
  <si>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</si>
  <si>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</si>
  <si>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</si>
  <si>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</si>
  <si>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</si>
  <si>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</si>
  <si>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</si>
  <si>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</si>
  <si>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</si>
  <si>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</si>
  <si>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</si>
  <si>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</si>
  <si>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</si>
  <si>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</si>
  <si>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</si>
  <si>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</si>
  <si>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</si>
  <si>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</si>
  <si>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</si>
  <si>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</si>
  <si>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</si>
  <si>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</si>
  <si>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</si>
  <si>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</si>
  <si>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</si>
  <si>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</si>
  <si>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</si>
  <si>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</si>
  <si>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</si>
  <si>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</si>
  <si>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</si>
  <si>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</si>
  <si>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</si>
  <si>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</si>
  <si>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</si>
  <si>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</si>
  <si>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</si>
  <si>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</si>
  <si>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</si>
  <si>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</si>
  <si>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</si>
  <si>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</si>
  <si>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</si>
  <si>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</si>
  <si>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</si>
  <si>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</si>
  <si>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</si>
  <si>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</si>
  <si>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</si>
  <si>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</si>
  <si>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</si>
  <si>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</si>
  <si>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</si>
  <si>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</si>
  <si>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</si>
  <si>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</si>
  <si>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</si>
  <si>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</si>
  <si>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</si>
  <si>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</si>
  <si>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</si>
  <si>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</si>
  <si>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</si>
  <si>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</si>
  <si>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</si>
  <si>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</si>
  <si>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</si>
  <si>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</si>
  <si>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</si>
  <si>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</si>
  <si>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</si>
  <si>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</si>
  <si>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</si>
  <si>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</si>
  <si>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</si>
  <si>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</si>
  <si>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</si>
  <si>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</si>
  <si>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</si>
  <si>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</si>
  <si>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</si>
  <si>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</si>
  <si>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</si>
  <si>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</si>
  <si>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</si>
  <si>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</si>
  <si>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</si>
  <si>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</si>
  <si>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</si>
  <si>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</si>
  <si>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</si>
  <si>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</si>
  <si>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</si>
  <si>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</si>
  <si>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</si>
  <si>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</si>
  <si>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</si>
  <si>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</si>
  <si>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</si>
  <si>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</si>
  <si>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</si>
  <si>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</si>
  <si>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</si>
  <si>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</si>
  <si>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</si>
  <si>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</si>
  <si>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</si>
  <si>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</si>
  <si>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</si>
  <si>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</si>
  <si>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</si>
  <si>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</si>
  <si>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</si>
  <si>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</si>
  <si>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</si>
  <si>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</si>
  <si>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</si>
  <si>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</si>
  <si>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</si>
  <si>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</si>
  <si>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</si>
  <si>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</si>
  <si>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</si>
  <si>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</si>
  <si>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</si>
  <si>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</si>
  <si>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</si>
  <si>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</si>
  <si>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</si>
  <si>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</si>
  <si>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</si>
  <si>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</si>
  <si>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</si>
  <si>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</si>
  <si>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</si>
  <si>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</si>
  <si>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</si>
  <si>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</si>
  <si>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</si>
  <si>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</si>
  <si>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</si>
  <si>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</si>
  <si>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</si>
  <si>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</si>
  <si>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</si>
  <si>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</si>
  <si>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</si>
  <si>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</si>
  <si>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</si>
  <si>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</si>
  <si>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</si>
  <si>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</si>
  <si>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</si>
  <si>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</si>
  <si>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</si>
  <si>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</si>
  <si>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</si>
  <si>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</si>
  <si>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</si>
  <si>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</si>
  <si>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</si>
  <si>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</si>
  <si>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</si>
  <si>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</si>
  <si>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</si>
  <si>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</si>
  <si>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</si>
  <si>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</si>
  <si>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</si>
  <si>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</si>
  <si>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</si>
  <si>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</si>
  <si>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</si>
  <si>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</si>
  <si>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</si>
  <si>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</si>
  <si>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</si>
  <si>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</si>
  <si>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</si>
  <si>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</si>
  <si>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</si>
  <si>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</si>
  <si>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</si>
  <si>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</si>
  <si>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</si>
  <si>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</si>
  <si>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</si>
  <si>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</si>
  <si>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</si>
  <si>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</si>
  <si>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</si>
  <si>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</si>
  <si>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</si>
  <si>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</si>
  <si>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</si>
  <si>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</si>
  <si>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</si>
  <si>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</si>
  <si>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</si>
  <si>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</si>
  <si>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</si>
  <si>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</si>
  <si>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</si>
  <si>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</si>
  <si>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</si>
  <si>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</si>
  <si>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</si>
  <si>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</si>
  <si>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</si>
  <si>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</si>
  <si>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</si>
  <si>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</si>
  <si>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</si>
  <si>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</si>
  <si>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</si>
  <si>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</si>
  <si>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</si>
  <si>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</si>
  <si>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</si>
  <si>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</si>
  <si>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</si>
  <si>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</si>
  <si>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</si>
  <si>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</si>
  <si>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</si>
  <si>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</si>
  <si>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</si>
  <si>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</si>
  <si>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</si>
  <si>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</si>
  <si>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</si>
  <si>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</si>
  <si>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</si>
  <si>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</si>
  <si>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</si>
  <si>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</si>
  <si>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</si>
  <si>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</si>
  <si>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</si>
  <si>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</si>
  <si>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</si>
  <si>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</si>
  <si>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</si>
  <si>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</si>
  <si>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</si>
  <si>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</si>
  <si>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</si>
  <si>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</si>
  <si>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</si>
  <si>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</si>
  <si>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</si>
  <si>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</si>
  <si>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</si>
  <si>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</si>
  <si>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</si>
  <si>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</si>
  <si>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</si>
  <si>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</si>
  <si>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</si>
  <si>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</si>
  <si>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</si>
  <si>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</si>
  <si>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</si>
  <si>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</si>
  <si>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</si>
  <si>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</si>
  <si>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</si>
  <si>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</si>
  <si>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</si>
  <si>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</si>
  <si>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</si>
  <si>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</si>
  <si>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</si>
  <si>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</si>
  <si>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</si>
  <si>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</si>
  <si>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</si>
  <si>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</si>
  <si>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</si>
  <si>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</si>
  <si>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</si>
  <si>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</si>
  <si>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</si>
  <si>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</si>
  <si>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</si>
  <si>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</si>
  <si>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</si>
  <si>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</si>
  <si>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</si>
  <si>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</si>
  <si>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</si>
  <si>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</si>
  <si>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</si>
  <si>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</si>
  <si>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</si>
  <si>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</si>
  <si>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</si>
  <si>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</si>
  <si>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</si>
  <si>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</si>
  <si>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</si>
  <si>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</si>
  <si>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</si>
  <si>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</si>
  <si>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</si>
  <si>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</si>
  <si>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</si>
  <si>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</si>
  <si>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</si>
  <si>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</si>
  <si>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</si>
  <si>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</si>
  <si>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</si>
  <si>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</si>
  <si>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</si>
  <si>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</si>
  <si>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</si>
  <si>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</si>
  <si>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</si>
  <si>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</si>
  <si>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</si>
  <si>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</si>
  <si>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</si>
  <si>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</si>
  <si>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</si>
  <si>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</si>
  <si>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</si>
  <si>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</si>
  <si>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</si>
  <si>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</si>
  <si>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</si>
  <si>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</si>
  <si>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</si>
  <si>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</si>
  <si>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</si>
  <si>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</si>
  <si>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</si>
  <si>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</si>
  <si>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</si>
  <si>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</si>
  <si>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</si>
  <si>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</si>
  <si>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</si>
  <si>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</si>
  <si>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</si>
  <si>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</si>
  <si>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</si>
  <si>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</si>
  <si>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</si>
  <si>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</si>
  <si>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</si>
  <si>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</si>
  <si>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</si>
  <si>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</si>
  <si>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</si>
  <si>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</si>
  <si>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</si>
  <si>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</si>
  <si>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</si>
  <si>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</si>
  <si>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</si>
  <si>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</si>
  <si>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</si>
  <si>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</si>
  <si>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</si>
  <si>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</si>
  <si>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</si>
  <si>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</si>
  <si>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</si>
  <si>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</si>
  <si>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</si>
  <si>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</si>
  <si>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</si>
  <si>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</si>
  <si>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</si>
  <si>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</si>
  <si>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</si>
  <si>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</si>
  <si>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</si>
  <si>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</si>
  <si>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</si>
  <si>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</si>
  <si>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</si>
  <si>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</si>
  <si>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</si>
  <si>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</si>
  <si>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</si>
  <si>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</si>
  <si>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</si>
  <si>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</si>
  <si>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</si>
  <si>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</si>
  <si>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</si>
  <si>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</si>
  <si>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</si>
  <si>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</si>
  <si>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</si>
  <si>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</si>
  <si>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</si>
  <si>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</si>
  <si>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</si>
  <si>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</si>
  <si>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</si>
  <si>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</si>
  <si>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</si>
  <si>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</si>
  <si>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</si>
  <si>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</si>
  <si>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</si>
  <si>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</si>
  <si>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</si>
  <si>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</si>
  <si>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</si>
  <si>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</si>
  <si>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</si>
  <si>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</si>
  <si>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</si>
  <si>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</si>
  <si>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</si>
  <si>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</si>
  <si>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</si>
  <si>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</si>
  <si>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</si>
  <si>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</si>
  <si>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</si>
  <si>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</si>
  <si>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</si>
  <si>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</si>
  <si>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</si>
  <si>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</si>
  <si>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</si>
  <si>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</si>
  <si>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</si>
  <si>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</si>
  <si>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</si>
  <si>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</si>
  <si>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</si>
  <si>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</si>
  <si>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</si>
  <si>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</si>
  <si>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</si>
  <si>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</si>
  <si>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</si>
  <si>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</si>
  <si>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</si>
  <si>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</si>
  <si>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</si>
  <si>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</si>
  <si>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</si>
  <si>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</si>
  <si>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</si>
  <si>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</si>
  <si>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</si>
  <si>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</si>
  <si>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</si>
  <si>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</si>
  <si>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</si>
  <si>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</si>
  <si>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</si>
  <si>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</si>
  <si>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</si>
  <si>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</si>
  <si>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</si>
  <si>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</si>
  <si>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</si>
  <si>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</si>
  <si>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</si>
  <si>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</si>
  <si>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</si>
  <si>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</si>
  <si>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</si>
  <si>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</si>
  <si>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</si>
  <si>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</si>
  <si>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</si>
  <si>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</si>
  <si>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</si>
  <si>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</si>
  <si>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</si>
  <si>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</si>
  <si>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</si>
  <si>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</si>
  <si>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</si>
  <si>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</si>
  <si>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</si>
  <si>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</si>
  <si>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</si>
  <si>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</si>
  <si>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</si>
  <si>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</si>
  <si>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</si>
  <si>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</si>
  <si>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</si>
  <si>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</si>
  <si>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</si>
  <si>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</si>
  <si>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</si>
  <si>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</si>
  <si>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</si>
  <si>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</si>
  <si>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</si>
  <si>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</si>
  <si>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</si>
  <si>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</si>
  <si>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</si>
  <si>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</si>
  <si>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</si>
  <si>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</si>
  <si>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</si>
  <si>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</si>
  <si>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</si>
  <si>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</si>
  <si>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</si>
  <si>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</si>
  <si>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</si>
  <si>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</si>
  <si>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</si>
  <si>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</si>
  <si>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</si>
  <si>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</si>
  <si>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</si>
  <si>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</si>
  <si>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</si>
  <si>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</si>
  <si>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</si>
  <si>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</si>
  <si>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</si>
  <si>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</si>
  <si>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</si>
  <si>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</si>
  <si>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</si>
  <si>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</si>
  <si>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</si>
  <si>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</si>
  <si>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</si>
  <si>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</si>
  <si>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</si>
  <si>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</si>
  <si>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</si>
  <si>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</si>
  <si>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</si>
  <si>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</si>
  <si>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</si>
  <si>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</si>
  <si>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</si>
  <si>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</si>
  <si>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</si>
  <si>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</si>
  <si>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</si>
  <si>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</si>
  <si>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</si>
  <si>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</si>
  <si>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</si>
  <si>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</si>
  <si>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</si>
  <si>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</si>
  <si>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</si>
  <si>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</si>
  <si>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</si>
  <si>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</si>
  <si>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</si>
  <si>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</si>
  <si>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</si>
  <si>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</si>
  <si>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</si>
  <si>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</si>
  <si>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</si>
  <si>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</si>
  <si>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</si>
  <si>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</si>
  <si>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</si>
  <si>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</si>
  <si>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</si>
  <si>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</si>
  <si>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</si>
  <si>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</si>
  <si>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</si>
  <si>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</si>
  <si>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</si>
  <si>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</si>
  <si>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</si>
  <si>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</si>
  <si>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</si>
  <si>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</si>
  <si>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</si>
  <si>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</si>
  <si>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</si>
  <si>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</si>
  <si>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</si>
  <si>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</si>
  <si>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</si>
  <si>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</si>
  <si>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</si>
  <si>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</si>
  <si>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</si>
  <si>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</si>
  <si>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</si>
  <si>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</si>
  <si>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</si>
  <si>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</si>
  <si>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</si>
  <si>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</si>
  <si>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</si>
  <si>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</si>
  <si>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</si>
  <si>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</si>
  <si>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</si>
  <si>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</si>
  <si>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</si>
  <si>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</si>
  <si>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</si>
  <si>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</si>
  <si>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</si>
  <si>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</si>
  <si>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</si>
  <si>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</si>
  <si>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</si>
  <si>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</si>
  <si>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</si>
  <si>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</si>
  <si>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</si>
  <si>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</si>
  <si>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</si>
  <si>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</si>
  <si>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</si>
  <si>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</si>
  <si>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</si>
  <si>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</si>
  <si>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</si>
  <si>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</si>
  <si>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</si>
  <si>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</si>
  <si>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</si>
  <si>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</si>
  <si>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</si>
  <si>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</si>
  <si>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</si>
  <si>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</si>
  <si>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</si>
  <si>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</si>
  <si>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</si>
  <si>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</si>
  <si>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</si>
  <si>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</si>
  <si>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</si>
  <si>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</si>
  <si>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</si>
  <si>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</si>
  <si>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</si>
  <si>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</si>
  <si>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</si>
  <si>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</si>
  <si>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</si>
  <si>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</si>
  <si>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</si>
  <si>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</si>
  <si>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</si>
  <si>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</si>
  <si>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</si>
  <si>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</si>
  <si>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</si>
  <si>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</si>
  <si>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</si>
  <si>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</si>
  <si>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</si>
  <si>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</si>
  <si>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</si>
  <si>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</si>
  <si>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</si>
  <si>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</si>
  <si>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</si>
  <si>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</si>
  <si>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</si>
  <si>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</si>
  <si>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</si>
  <si>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</si>
  <si>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</si>
  <si>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</si>
  <si>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</si>
  <si>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</si>
  <si>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</si>
  <si>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</si>
  <si>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</si>
  <si>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</si>
  <si>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</si>
  <si>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</si>
  <si>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</si>
  <si>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</si>
  <si>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</si>
  <si>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</si>
  <si>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</si>
  <si>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</si>
  <si>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</si>
  <si>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</si>
  <si>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</si>
  <si>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</si>
  <si>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</si>
  <si>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</si>
  <si>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</si>
  <si>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</si>
  <si>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</si>
  <si>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</si>
  <si>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</si>
  <si>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</si>
  <si>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</si>
  <si>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</si>
  <si>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</si>
  <si>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</si>
  <si>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</si>
  <si>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</si>
  <si>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</si>
  <si>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</si>
  <si>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</si>
  <si>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</si>
  <si>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</si>
  <si>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</si>
  <si>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</si>
  <si>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</si>
  <si>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</si>
  <si>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</si>
  <si>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</si>
  <si>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</si>
  <si>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</si>
  <si>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</si>
  <si>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</si>
  <si>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</si>
  <si>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</si>
  <si>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</si>
  <si>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</si>
  <si>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</si>
  <si>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</si>
  <si>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</si>
  <si>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</si>
  <si>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</si>
  <si>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</si>
  <si>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</si>
  <si>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</si>
  <si>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</si>
  <si>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</si>
  <si>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</si>
  <si>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</si>
  <si>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</si>
  <si>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</si>
  <si>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</si>
  <si>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</si>
  <si>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</si>
  <si>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</si>
  <si>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</si>
  <si>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</si>
  <si>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</si>
  <si>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</si>
  <si>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</si>
  <si>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</si>
  <si>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</si>
  <si>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</si>
  <si>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</si>
  <si>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</si>
  <si>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</si>
  <si>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</si>
  <si>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</si>
  <si>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</si>
  <si>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</si>
  <si>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</si>
  <si>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</si>
  <si>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</si>
  <si>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</si>
  <si>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</si>
  <si>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</si>
  <si>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</si>
  <si>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</si>
  <si>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</si>
  <si>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</si>
  <si>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</si>
  <si>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</si>
  <si>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</si>
  <si>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</si>
  <si>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</si>
  <si>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</si>
  <si>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</si>
  <si>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</si>
  <si>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</si>
  <si>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</si>
  <si>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</si>
  <si>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</si>
  <si>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</si>
  <si>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</si>
  <si>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</si>
  <si>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</si>
  <si>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</si>
  <si>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</si>
  <si>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</si>
  <si>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</si>
  <si>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</si>
  <si>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</si>
  <si>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</si>
  <si>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</si>
  <si>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</si>
  <si>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</si>
  <si>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</si>
  <si>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</si>
  <si>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</si>
  <si>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</si>
  <si>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</si>
  <si>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</si>
  <si>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</si>
  <si>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</si>
  <si>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</si>
  <si>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</si>
  <si>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</si>
  <si>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</si>
  <si>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</si>
  <si>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</si>
  <si>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</si>
  <si>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</si>
  <si>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</si>
  <si>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</si>
  <si>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</si>
  <si>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</si>
  <si>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</si>
  <si>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</si>
  <si>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</si>
  <si>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</si>
  <si>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</si>
  <si>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</si>
  <si>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</si>
  <si>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</si>
  <si>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</si>
  <si>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</si>
  <si>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</si>
  <si>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</si>
  <si>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</si>
  <si>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</si>
  <si>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</si>
  <si>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</si>
  <si>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</si>
  <si>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</si>
  <si>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</si>
  <si>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</si>
  <si>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</si>
  <si>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</si>
  <si>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</si>
  <si>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</si>
  <si>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</si>
  <si>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</si>
  <si>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</si>
  <si>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</si>
  <si>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</si>
  <si>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</si>
  <si>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</si>
  <si>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</si>
  <si>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</si>
  <si>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</si>
  <si>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</si>
  <si>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</si>
  <si>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</si>
  <si>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</si>
  <si>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</si>
  <si>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</si>
  <si>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</si>
  <si>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</si>
  <si>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</si>
  <si>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</si>
  <si>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</si>
  <si>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</si>
  <si>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</si>
  <si>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</si>
  <si>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</si>
  <si>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</si>
  <si>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</si>
  <si>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</si>
  <si>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</si>
  <si>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</si>
  <si>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</si>
  <si>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</si>
  <si>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</si>
  <si>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</si>
  <si>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</si>
  <si>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</si>
  <si>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</si>
  <si>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</si>
  <si>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</si>
  <si>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</si>
  <si>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</si>
  <si>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</si>
  <si>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</si>
  <si>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</si>
  <si>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</si>
  <si>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</si>
  <si>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</si>
  <si>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</si>
  <si>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</si>
  <si>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</si>
  <si>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</si>
  <si>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</si>
  <si>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</si>
  <si>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</si>
  <si>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</si>
  <si>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</si>
  <si>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</si>
  <si>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</si>
  <si>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</si>
  <si>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</si>
  <si>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</si>
  <si>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</si>
  <si>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</si>
  <si>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</si>
  <si>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</si>
  <si>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</si>
  <si>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</si>
  <si>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</si>
  <si>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</si>
  <si>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</si>
  <si>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</si>
  <si>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</si>
  <si>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</si>
  <si>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</si>
  <si>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</si>
  <si>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</si>
  <si>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</si>
  <si>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</si>
  <si>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</si>
  <si>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</si>
  <si>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</si>
  <si>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</si>
  <si>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</si>
  <si>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</si>
  <si>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</si>
  <si>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</si>
  <si>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</si>
  <si>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</si>
  <si>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</si>
  <si>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</si>
  <si>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</si>
  <si>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</si>
  <si>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</si>
  <si>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</si>
  <si>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</si>
  <si>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</si>
  <si>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</si>
  <si>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</si>
  <si>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</si>
  <si>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</si>
  <si>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</si>
  <si>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</si>
  <si>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</si>
  <si>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</si>
  <si>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</si>
  <si>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</si>
  <si>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</si>
  <si>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</si>
  <si>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</si>
  <si>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</si>
  <si>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</si>
  <si>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</si>
  <si>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</si>
  <si>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</si>
  <si>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</si>
  <si>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</si>
  <si>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</si>
  <si>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</si>
  <si>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</si>
  <si>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</si>
  <si>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</si>
  <si>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</si>
  <si>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</si>
  <si>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</si>
  <si>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</si>
  <si>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</si>
  <si>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</si>
  <si>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</si>
  <si>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</si>
  <si>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</si>
  <si>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</si>
  <si>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</si>
  <si>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</si>
  <si>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</si>
  <si>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</si>
  <si>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</si>
  <si>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</si>
  <si>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</si>
  <si>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</si>
  <si>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</si>
  <si>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</si>
  <si>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</si>
  <si>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</si>
  <si>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</si>
  <si>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</si>
  <si>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</si>
  <si>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</si>
  <si>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</si>
  <si>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</si>
  <si>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</si>
  <si>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</si>
  <si>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</si>
  <si>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</si>
  <si>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</si>
  <si>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</si>
  <si>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</si>
  <si>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</si>
  <si>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</si>
  <si>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</si>
  <si>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</si>
  <si>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</si>
  <si>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</si>
  <si>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</si>
  <si>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</si>
  <si>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</si>
  <si>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</si>
  <si>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</si>
  <si>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</si>
  <si>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</si>
  <si>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</si>
  <si>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</si>
  <si>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</si>
  <si>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</si>
  <si>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</si>
  <si>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</si>
  <si>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</si>
  <si>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</si>
  <si>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</si>
  <si>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</si>
  <si>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</si>
  <si>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</si>
  <si>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</si>
  <si>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</si>
  <si>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</si>
  <si>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</si>
  <si>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</si>
  <si>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</si>
  <si>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</si>
  <si>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</si>
  <si>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</si>
  <si>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</si>
  <si>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</si>
  <si>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</si>
  <si>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</si>
  <si>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</si>
  <si>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</si>
  <si>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</si>
  <si>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</si>
  <si>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</si>
  <si>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</si>
  <si>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</si>
  <si>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</si>
  <si>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</si>
  <si>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</si>
  <si>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</si>
  <si>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</si>
  <si>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</si>
  <si>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</si>
  <si>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</si>
  <si>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</si>
  <si>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</si>
  <si>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</si>
  <si>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</si>
  <si>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</si>
  <si>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</si>
  <si>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</si>
  <si>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</si>
  <si>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</si>
  <si>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</si>
  <si>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</si>
  <si>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</si>
  <si>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</si>
  <si>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</si>
  <si>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</si>
  <si>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</si>
  <si>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</si>
  <si>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</si>
  <si>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</si>
  <si>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</si>
  <si>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</si>
  <si>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</si>
  <si>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</si>
  <si>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</si>
  <si>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</si>
  <si>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</si>
  <si>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</si>
  <si>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</si>
  <si>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</si>
  <si>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</si>
  <si>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</si>
  <si>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</si>
  <si>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</si>
  <si>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</si>
  <si>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</si>
  <si>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</si>
  <si>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</si>
  <si>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</si>
  <si>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</si>
  <si>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</si>
  <si>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</si>
  <si>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</si>
  <si>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</si>
  <si>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</si>
  <si>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</si>
  <si>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</si>
  <si>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</si>
  <si>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</si>
  <si>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</si>
  <si>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</si>
  <si>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</si>
  <si>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</si>
  <si>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</si>
  <si>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</si>
  <si>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</si>
  <si>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</si>
  <si>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</si>
  <si>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</si>
  <si>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</si>
  <si>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</si>
  <si>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</si>
  <si>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</si>
  <si>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</si>
  <si>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</si>
  <si>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</si>
  <si>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</si>
  <si>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</si>
  <si>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</si>
  <si>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</si>
  <si>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</si>
  <si>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</si>
  <si>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</si>
  <si>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</si>
  <si>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</si>
  <si>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</si>
  <si>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</si>
  <si>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</si>
  <si>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</si>
  <si>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</si>
  <si>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</si>
  <si>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</si>
  <si>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</si>
  <si>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</si>
  <si>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</si>
  <si>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</si>
  <si>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</si>
  <si>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</si>
  <si>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</si>
  <si>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</si>
  <si>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</si>
  <si>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</si>
  <si>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</si>
  <si>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</si>
  <si>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</si>
  <si>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</si>
  <si>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</si>
  <si>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</si>
  <si>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</si>
  <si>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</si>
  <si>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</si>
  <si>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</si>
  <si>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</si>
  <si>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</si>
  <si>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</si>
  <si>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</si>
  <si>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</si>
  <si>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</si>
  <si>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</si>
  <si>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</si>
  <si>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</si>
  <si>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</si>
  <si>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</si>
  <si>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</si>
  <si>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</si>
  <si>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</si>
  <si>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</si>
  <si>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</si>
  <si>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</si>
  <si>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</si>
  <si>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</si>
  <si>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</si>
  <si>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</si>
  <si>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</si>
  <si>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</si>
  <si>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</si>
  <si>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</si>
  <si>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</si>
  <si>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</si>
  <si>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</si>
  <si>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</si>
  <si>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</si>
  <si>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</si>
  <si>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</si>
  <si>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</si>
  <si>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</si>
  <si>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</si>
  <si>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</si>
  <si>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</si>
  <si>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</si>
  <si>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</si>
  <si>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</si>
  <si>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</si>
  <si>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</si>
  <si>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</si>
  <si>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</si>
  <si>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</si>
  <si>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</si>
  <si>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</si>
  <si>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</si>
  <si>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</si>
  <si>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</si>
  <si>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</si>
  <si>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</si>
  <si>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</si>
  <si>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</si>
  <si>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</si>
  <si>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</si>
  <si>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</si>
  <si>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</si>
  <si>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</si>
  <si>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</si>
  <si>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</si>
  <si>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</si>
  <si>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</si>
  <si>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</si>
  <si>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</si>
  <si>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</si>
  <si>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</si>
  <si>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</si>
  <si>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</si>
  <si>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</si>
  <si>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</si>
  <si>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</si>
  <si>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</si>
  <si>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</si>
  <si>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</si>
  <si>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</si>
  <si>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</si>
  <si>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</si>
  <si>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</si>
  <si>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</si>
  <si>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</si>
  <si>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</si>
  <si>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</si>
  <si>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</si>
  <si>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</si>
  <si>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</si>
  <si>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</si>
  <si>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</si>
  <si>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</si>
  <si>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</si>
  <si>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</si>
  <si>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</si>
  <si>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</si>
  <si>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</si>
  <si>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</si>
  <si>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</si>
  <si>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</si>
  <si>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</si>
  <si>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</si>
  <si>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</si>
  <si>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</si>
  <si>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</si>
  <si>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</si>
  <si>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</si>
  <si>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</si>
  <si>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</si>
  <si>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</si>
  <si>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</si>
  <si>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</si>
  <si>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</si>
  <si>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</si>
  <si>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</si>
  <si>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</si>
  <si>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</si>
  <si>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</si>
  <si>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</si>
  <si>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</si>
  <si>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</si>
  <si>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</si>
  <si>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</si>
  <si>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</si>
  <si>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</si>
  <si>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</si>
  <si>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</si>
  <si>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</si>
  <si>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</si>
  <si>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</si>
  <si>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</si>
  <si>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</si>
  <si>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</si>
  <si>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</si>
  <si>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</si>
  <si>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</si>
  <si>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</si>
  <si>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</si>
  <si>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</si>
  <si>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</si>
  <si>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</si>
  <si>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</si>
  <si>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</si>
  <si>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</si>
  <si>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</si>
  <si>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</si>
  <si>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</si>
  <si>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</si>
  <si>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</si>
  <si>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</si>
  <si>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</si>
  <si>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</si>
  <si>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</si>
  <si>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</si>
  <si>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</si>
  <si>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</si>
  <si>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</si>
  <si>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</si>
  <si>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</si>
  <si>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</si>
  <si>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</si>
  <si>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</si>
  <si>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</si>
  <si>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</si>
  <si>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</si>
  <si>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</si>
  <si>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</si>
  <si>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</si>
  <si>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</si>
  <si>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</si>
  <si>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</si>
  <si>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</si>
  <si>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</si>
  <si>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</si>
  <si>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</si>
  <si>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</si>
  <si>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</si>
  <si>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</si>
  <si>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</si>
  <si>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</si>
  <si>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</si>
  <si>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</si>
  <si>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</si>
  <si>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</si>
  <si>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</si>
  <si>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</si>
  <si>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</si>
  <si>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</si>
  <si>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</si>
  <si>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</si>
  <si>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</si>
  <si>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</si>
  <si>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</si>
  <si>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</si>
  <si>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</si>
  <si>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</si>
  <si>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</si>
  <si>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</si>
  <si>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</si>
  <si>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</si>
  <si>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</si>
  <si>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</si>
  <si>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</si>
  <si>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</si>
  <si>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</si>
  <si>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</si>
  <si>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</si>
  <si>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</si>
  <si>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</si>
  <si>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</si>
  <si>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</si>
  <si>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</si>
  <si>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</si>
  <si>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</si>
  <si>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</si>
  <si>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</si>
  <si>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</si>
  <si>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</si>
  <si>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</si>
  <si>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</si>
  <si>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</si>
  <si>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</si>
  <si>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</si>
  <si>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</si>
  <si>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</si>
  <si>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</si>
  <si>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</si>
  <si>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</si>
  <si>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</si>
  <si>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</si>
  <si>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</si>
  <si>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</si>
  <si>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</si>
  <si>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</si>
  <si>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</si>
  <si>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</si>
  <si>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</si>
  <si>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</si>
  <si>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</si>
  <si>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</si>
  <si>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</si>
  <si>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</si>
  <si>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</si>
  <si>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</si>
  <si>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</si>
  <si>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</si>
  <si>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</si>
  <si>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</si>
  <si>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</si>
  <si>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</si>
  <si>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</si>
  <si>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</si>
  <si>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</si>
  <si>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</si>
  <si>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</si>
  <si>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</si>
  <si>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</si>
  <si>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</si>
  <si>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</si>
  <si>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</si>
  <si>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</si>
  <si>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</si>
  <si>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</si>
  <si>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</si>
  <si>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</si>
  <si>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</si>
  <si>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</si>
  <si>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</si>
  <si>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</si>
  <si>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</si>
  <si>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</si>
  <si>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</si>
  <si>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</si>
  <si>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</si>
  <si>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</si>
  <si>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</si>
  <si>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</si>
  <si>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</si>
  <si>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</si>
  <si>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</si>
  <si>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</si>
  <si>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</si>
  <si>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</si>
  <si>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</si>
  <si>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</si>
  <si>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</si>
  <si>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</si>
  <si>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</si>
  <si>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</si>
  <si>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</si>
  <si>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</si>
  <si>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</si>
  <si>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</si>
  <si>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</si>
  <si>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</si>
  <si>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</si>
  <si>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</si>
  <si>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</si>
  <si>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</si>
  <si>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</si>
  <si>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</si>
  <si>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</si>
  <si>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</si>
  <si>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</si>
  <si>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</si>
  <si>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</si>
  <si>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</si>
  <si>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</si>
  <si>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</si>
  <si>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</si>
  <si>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</si>
  <si>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</si>
  <si>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</si>
  <si>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</si>
  <si>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</si>
  <si>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</si>
  <si>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</si>
  <si>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</si>
  <si>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</si>
  <si>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</si>
  <si>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</si>
  <si>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</si>
  <si>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</si>
  <si>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</si>
  <si>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</si>
  <si>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</si>
  <si>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</si>
  <si>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</si>
  <si>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</si>
  <si>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</si>
  <si>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</si>
  <si>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</si>
  <si>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</si>
  <si>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</si>
  <si>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</si>
  <si>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</si>
  <si>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</si>
  <si>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</si>
  <si>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</si>
  <si>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</si>
  <si>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</si>
  <si>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</si>
  <si>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</si>
  <si>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</si>
  <si>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</si>
  <si>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</si>
  <si>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</si>
  <si>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</si>
  <si>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</si>
  <si>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</si>
  <si>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</si>
  <si>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</si>
  <si>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</si>
  <si>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</si>
  <si>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</si>
  <si>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</si>
  <si>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</si>
  <si>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</si>
  <si>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</si>
  <si>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</si>
  <si>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</si>
  <si>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</si>
  <si>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</si>
  <si>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</si>
  <si>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</si>
  <si>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</si>
  <si>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</si>
  <si>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</si>
  <si>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</si>
  <si>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</si>
  <si>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</si>
  <si>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</si>
  <si>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</si>
  <si>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</si>
  <si>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</si>
  <si>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</si>
  <si>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</si>
  <si>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</si>
  <si>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</si>
  <si>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</si>
  <si>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</si>
  <si>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</si>
  <si>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</si>
  <si>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</si>
  <si>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</si>
  <si>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</si>
  <si>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</si>
  <si>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</si>
  <si>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</si>
  <si>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</si>
  <si>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</si>
  <si>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</si>
  <si>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</si>
  <si>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</si>
  <si>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</si>
  <si>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</si>
  <si>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</si>
  <si>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</si>
  <si>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</si>
  <si>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</si>
  <si>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</si>
  <si>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</si>
  <si>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</si>
  <si>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</si>
  <si>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</si>
  <si>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</si>
  <si>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</si>
  <si>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</si>
  <si>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</si>
  <si>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</si>
  <si>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</si>
  <si>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</si>
  <si>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</si>
  <si>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</si>
  <si>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</si>
  <si>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</si>
  <si>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</si>
  <si>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</si>
  <si>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</si>
  <si>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</si>
  <si>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</si>
  <si>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</si>
  <si>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</si>
  <si>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</si>
  <si>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</si>
  <si>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</si>
  <si>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</si>
  <si>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</si>
  <si>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</si>
  <si>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</si>
  <si>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</si>
  <si>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</si>
  <si>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</si>
  <si>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</si>
  <si>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</si>
  <si>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</si>
  <si>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</si>
  <si>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</si>
  <si>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</si>
  <si>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</si>
  <si>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</si>
  <si>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</si>
  <si>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</si>
  <si>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</si>
  <si>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</si>
  <si>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</si>
  <si>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</si>
  <si>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</si>
  <si>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</si>
  <si>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</si>
  <si>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</si>
  <si>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</si>
  <si>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</si>
  <si>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</si>
  <si>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</si>
  <si>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</si>
  <si>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</si>
  <si>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</si>
  <si>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</si>
  <si>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</si>
  <si>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</si>
  <si>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</si>
  <si>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</si>
  <si>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</si>
  <si>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</si>
  <si>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</si>
  <si>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</si>
  <si>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</si>
  <si>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</si>
  <si>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</si>
  <si>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</si>
  <si>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</si>
  <si>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</si>
  <si>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</si>
  <si>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</si>
  <si>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</si>
  <si>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</si>
  <si>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</si>
  <si>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</si>
  <si>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</si>
  <si>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</si>
  <si>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</si>
  <si>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</si>
  <si>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</si>
  <si>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</si>
  <si>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</si>
  <si>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</si>
  <si>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</si>
  <si>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</si>
  <si>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</si>
  <si>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</si>
  <si>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</si>
  <si>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</si>
  <si>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</si>
  <si>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</si>
  <si>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</si>
  <si>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</si>
  <si>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</si>
  <si>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</si>
  <si>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</si>
  <si>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</si>
  <si>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</si>
  <si>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</si>
  <si>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</si>
  <si>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</si>
  <si>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</si>
  <si>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</si>
  <si>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</si>
  <si>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</si>
  <si>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</si>
  <si>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</si>
  <si>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</si>
  <si>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</si>
  <si>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</si>
  <si>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</si>
  <si>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</si>
  <si>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</si>
  <si>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</si>
  <si>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</si>
  <si>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</si>
  <si>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</si>
  <si>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</si>
  <si>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</si>
  <si>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</si>
  <si>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</si>
  <si>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</si>
  <si>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</si>
  <si>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</si>
  <si>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</si>
  <si>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</si>
  <si>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</si>
  <si>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</si>
  <si>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</si>
  <si>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</si>
  <si>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</si>
  <si>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</si>
  <si>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</si>
  <si>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</si>
  <si>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</si>
  <si>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</si>
  <si>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</si>
  <si>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</si>
  <si>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</si>
  <si>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</si>
  <si>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</si>
  <si>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</si>
  <si>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</si>
  <si>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</si>
  <si>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</si>
  <si>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</si>
  <si>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</si>
  <si>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</si>
  <si>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</si>
  <si>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</si>
  <si>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</si>
  <si>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</si>
  <si>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</si>
  <si>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</si>
  <si>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</si>
  <si>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</si>
  <si>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</si>
  <si>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</si>
  <si>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</si>
  <si>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</si>
  <si>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</si>
  <si>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</si>
  <si>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</si>
  <si>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</si>
  <si>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</si>
  <si>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</si>
  <si>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</si>
  <si>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</si>
  <si>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</si>
  <si>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</si>
  <si>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</si>
  <si>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</si>
  <si>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</si>
  <si>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</si>
  <si>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</si>
  <si>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</si>
  <si>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</si>
  <si>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</si>
  <si>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</si>
  <si>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</si>
  <si>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</si>
  <si>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</si>
  <si>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</si>
  <si>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</si>
  <si>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</si>
  <si>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</si>
  <si>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</si>
  <si>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</si>
  <si>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</si>
  <si>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</si>
  <si>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</si>
  <si>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</si>
  <si>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</si>
  <si>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</si>
  <si>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</si>
  <si>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</si>
  <si>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</si>
  <si>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</si>
  <si>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</si>
  <si>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</si>
  <si>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</si>
  <si>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</si>
  <si>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</si>
  <si>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</si>
  <si>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</si>
  <si>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</si>
  <si>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</si>
  <si>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</si>
  <si>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</si>
  <si>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</si>
  <si>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</si>
  <si>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</si>
  <si>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</si>
  <si>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</si>
  <si>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</si>
  <si>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</si>
  <si>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</si>
  <si>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</si>
  <si>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</si>
  <si>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</si>
  <si>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</si>
  <si>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</si>
  <si>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</si>
  <si>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</si>
  <si>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</si>
  <si>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</si>
  <si>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</si>
  <si>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</si>
  <si>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</si>
  <si>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</si>
  <si>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</si>
  <si>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</si>
  <si>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</si>
  <si>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</si>
  <si>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</si>
  <si>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</si>
  <si>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</si>
  <si>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</si>
  <si>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</si>
  <si>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</si>
  <si>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</si>
  <si>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</si>
  <si>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</si>
  <si>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</si>
  <si>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</si>
  <si>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</si>
  <si>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</si>
  <si>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</si>
  <si>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</si>
  <si>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</si>
  <si>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</si>
  <si>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</si>
  <si>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</si>
  <si>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</si>
  <si>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</si>
  <si>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</si>
  <si>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</si>
  <si>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</si>
  <si>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</si>
  <si>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</si>
  <si>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</si>
  <si>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</si>
  <si>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</si>
  <si>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</si>
  <si>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</si>
  <si>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</si>
  <si>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</si>
  <si>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</si>
  <si>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</si>
  <si>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</si>
  <si>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</si>
  <si>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</si>
  <si>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</si>
  <si>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</si>
  <si>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</si>
  <si>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</si>
  <si>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</si>
  <si>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</si>
  <si>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</si>
  <si>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</si>
  <si>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</si>
  <si>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</si>
  <si>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</si>
  <si>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</si>
  <si>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</si>
  <si>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</si>
  <si>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</si>
  <si>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</si>
  <si>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</si>
  <si>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</si>
  <si>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</si>
  <si>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</si>
  <si>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</si>
  <si>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</si>
  <si>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</si>
  <si>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</si>
  <si>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</si>
  <si>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</si>
  <si>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</si>
  <si>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</si>
  <si>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</si>
  <si>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</si>
  <si>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</si>
  <si>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</si>
  <si>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</si>
  <si>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</si>
  <si>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</si>
  <si>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</si>
  <si>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</si>
  <si>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</si>
  <si>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</si>
  <si>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</si>
  <si>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</si>
  <si>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</si>
  <si>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</si>
  <si>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</si>
  <si>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</si>
  <si>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</si>
  <si>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</si>
  <si>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</si>
  <si>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</si>
  <si>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</si>
  <si>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</si>
  <si>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</si>
  <si>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</si>
  <si>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</si>
  <si>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</si>
  <si>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</si>
  <si>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</si>
  <si>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</si>
  <si>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</si>
  <si>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</si>
  <si>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</si>
  <si>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</si>
  <si>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</si>
  <si>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</si>
  <si>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</si>
  <si>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</si>
  <si>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</si>
  <si>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</si>
  <si>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</si>
  <si>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</si>
  <si>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</si>
  <si>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</si>
  <si>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</si>
  <si>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</si>
  <si>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</si>
  <si>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</si>
  <si>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</si>
  <si>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</si>
  <si>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</si>
  <si>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</si>
  <si>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</si>
  <si>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</si>
  <si>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</si>
  <si>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</si>
  <si>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</si>
  <si>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</si>
  <si>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</si>
  <si>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</si>
  <si>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</si>
  <si>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</si>
  <si>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</si>
  <si>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</si>
  <si>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</si>
  <si>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</si>
  <si>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</si>
  <si>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</si>
  <si>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</si>
  <si>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</si>
  <si>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</si>
  <si>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</si>
  <si>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</si>
  <si>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</si>
  <si>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</si>
  <si>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</si>
  <si>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</si>
  <si>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</si>
  <si>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</si>
  <si>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</si>
  <si>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</si>
  <si>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</si>
  <si>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</si>
  <si>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</si>
  <si>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</si>
  <si>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</si>
  <si>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</si>
  <si>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</si>
  <si>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</si>
  <si>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</si>
  <si>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</si>
  <si>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</si>
  <si>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</si>
  <si>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</si>
  <si>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</si>
  <si>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</si>
  <si>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</si>
  <si>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</si>
  <si>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</si>
  <si>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</si>
  <si>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</si>
  <si>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</si>
  <si>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</si>
  <si>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</si>
  <si>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</si>
  <si>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</si>
  <si>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</si>
  <si>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</si>
  <si>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</si>
  <si>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</si>
  <si>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</si>
  <si>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</si>
  <si>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</si>
  <si>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</si>
  <si>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</si>
  <si>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</si>
  <si>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</si>
  <si>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</si>
  <si>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</si>
  <si>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</si>
  <si>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</si>
  <si>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</si>
  <si>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</si>
  <si>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</si>
  <si>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</si>
  <si>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</si>
  <si>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</si>
  <si>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</si>
  <si>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</si>
  <si>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</si>
  <si>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</si>
  <si>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</si>
  <si>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</si>
  <si>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</si>
  <si>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</si>
  <si>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</si>
  <si>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</si>
  <si>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</si>
  <si>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</si>
  <si>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</si>
  <si>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</si>
  <si>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</si>
  <si>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</si>
  <si>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</si>
  <si>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</si>
  <si>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</si>
  <si>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</si>
  <si>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</si>
  <si>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</si>
  <si>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</si>
  <si>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</si>
  <si>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</si>
  <si>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</si>
  <si>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</si>
  <si>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</si>
  <si>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</si>
  <si>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</si>
  <si>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</si>
  <si>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</si>
  <si>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</si>
  <si>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</si>
  <si>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</si>
  <si>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</si>
  <si>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</si>
  <si>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</si>
  <si>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</si>
  <si>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</si>
  <si>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</si>
  <si>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</si>
  <si>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</si>
  <si>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</si>
  <si>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</si>
  <si>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</si>
  <si>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</si>
  <si>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</si>
  <si>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</si>
  <si>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</si>
  <si>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</si>
  <si>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</si>
  <si>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</si>
  <si>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</si>
  <si>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</si>
  <si>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</si>
  <si>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</si>
  <si>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</si>
  <si>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</si>
  <si>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</si>
  <si>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</si>
  <si>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</si>
  <si>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</si>
  <si>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</si>
  <si>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</si>
  <si>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</si>
  <si>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</si>
  <si>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</si>
  <si>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</si>
  <si>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</si>
  <si>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</si>
  <si>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</si>
  <si>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</si>
  <si>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</si>
  <si>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</si>
  <si>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</si>
  <si>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</si>
  <si>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</si>
  <si>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</si>
  <si>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</si>
  <si>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</si>
  <si>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</si>
  <si>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</si>
  <si>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</si>
  <si>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</si>
  <si>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</si>
  <si>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</si>
  <si>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</si>
  <si>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</si>
  <si>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</si>
  <si>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</si>
  <si>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</si>
  <si>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</si>
  <si>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</si>
  <si>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</si>
  <si>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</si>
  <si>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</si>
  <si>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</si>
  <si>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</si>
  <si>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</si>
  <si>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</si>
  <si>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</si>
  <si>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</si>
  <si>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</si>
  <si>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</si>
  <si>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</si>
  <si>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</si>
  <si>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</si>
  <si>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</si>
  <si>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</si>
  <si>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</si>
  <si>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</si>
  <si>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</si>
  <si>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</si>
  <si>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</si>
  <si>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</si>
  <si>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</si>
  <si>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</si>
  <si>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</si>
  <si>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</si>
  <si>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</si>
  <si>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</si>
  <si>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</si>
  <si>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</si>
  <si>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</si>
  <si>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</si>
  <si>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</si>
  <si>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</si>
  <si>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</si>
  <si>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</si>
  <si>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</si>
  <si>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</si>
  <si>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</si>
  <si>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</si>
  <si>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</si>
  <si>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</si>
  <si>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</si>
  <si>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</si>
  <si>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</si>
  <si>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</si>
  <si>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</si>
  <si>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</si>
  <si>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</si>
  <si>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</si>
  <si>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</si>
  <si>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</si>
  <si>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</si>
  <si>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</si>
  <si>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</si>
  <si>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</si>
  <si>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</si>
  <si>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</si>
  <si>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</si>
  <si>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</si>
  <si>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</si>
  <si>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</si>
  <si>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</si>
  <si>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</si>
  <si>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</si>
  <si>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</si>
  <si>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</si>
  <si>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</si>
  <si>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</si>
  <si>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</si>
  <si>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</si>
  <si>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</si>
  <si>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</si>
  <si>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</si>
  <si>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</si>
  <si>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</si>
  <si>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</si>
  <si>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</si>
  <si>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</si>
  <si>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</si>
  <si>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</si>
  <si>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</si>
  <si>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</si>
  <si>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</si>
  <si>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</si>
  <si>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</si>
  <si>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</si>
  <si>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</si>
  <si>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</si>
  <si>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</si>
  <si>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</si>
  <si>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</si>
  <si>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</si>
  <si>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</si>
  <si>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</si>
  <si>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</si>
  <si>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</si>
  <si>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</si>
  <si>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</si>
  <si>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</si>
  <si>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</si>
  <si>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</si>
  <si>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</si>
  <si>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</si>
  <si>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</si>
  <si>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</si>
  <si>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</si>
  <si>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</si>
  <si>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</si>
  <si>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</si>
  <si>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</si>
  <si>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</si>
  <si>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</si>
  <si>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</si>
  <si>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</si>
  <si>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</si>
  <si>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</si>
  <si>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</si>
  <si>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</si>
  <si>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</si>
  <si>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</si>
  <si>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</si>
  <si>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</si>
  <si>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</si>
  <si>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</si>
  <si>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</si>
  <si>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</si>
  <si>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</si>
  <si>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</si>
  <si>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</si>
  <si>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</si>
  <si>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</si>
  <si>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</si>
  <si>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</si>
  <si>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</si>
  <si>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</si>
  <si>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</si>
  <si>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</si>
  <si>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</si>
  <si>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</si>
  <si>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</si>
  <si>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</si>
  <si>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</si>
  <si>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</si>
  <si>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</si>
  <si>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</si>
  <si>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</si>
  <si>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</si>
  <si>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</si>
  <si>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</si>
  <si>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</si>
  <si>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</si>
  <si>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</si>
  <si>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</si>
  <si>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</si>
  <si>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</si>
  <si>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</si>
  <si>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</si>
  <si>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</si>
  <si>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</si>
  <si>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</si>
  <si>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</si>
  <si>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</si>
  <si>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</si>
  <si>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</si>
  <si>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</si>
  <si>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</si>
  <si>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</si>
  <si>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</si>
  <si>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</si>
  <si>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</si>
  <si>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</si>
  <si>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</si>
  <si>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</si>
  <si>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</si>
  <si>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</si>
  <si>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</si>
  <si>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</si>
  <si>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</si>
  <si>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</si>
  <si>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</si>
  <si>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</si>
  <si>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</si>
  <si>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</si>
  <si>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</si>
  <si>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</si>
  <si>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</si>
  <si>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</si>
  <si>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</si>
  <si>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</si>
  <si>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</si>
  <si>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</si>
  <si>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</si>
  <si>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</si>
  <si>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</si>
  <si>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</si>
  <si>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</si>
  <si>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</si>
  <si>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</si>
  <si>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</si>
  <si>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</si>
  <si>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</si>
  <si>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</si>
  <si>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</si>
  <si>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</si>
  <si>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</si>
  <si>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</si>
  <si>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</si>
  <si>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</si>
  <si>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</si>
  <si>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</si>
  <si>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</si>
  <si>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</si>
  <si>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</si>
  <si>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</si>
  <si>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</si>
  <si>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</si>
  <si>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</si>
  <si>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</si>
  <si>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</si>
  <si>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</si>
  <si>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</si>
  <si>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</si>
  <si>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</si>
  <si>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</si>
  <si>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</si>
  <si>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</si>
  <si>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</si>
  <si>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</si>
  <si>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</si>
  <si>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</si>
  <si>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</si>
  <si>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</si>
  <si>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</si>
  <si>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</si>
  <si>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</si>
  <si>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</si>
  <si>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</si>
  <si>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</si>
  <si>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</si>
  <si>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</si>
  <si>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</si>
  <si>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</si>
  <si>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</si>
  <si>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</si>
  <si>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</si>
  <si>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</si>
  <si>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</si>
  <si>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</si>
  <si>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</si>
  <si>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</si>
  <si>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</si>
  <si>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</si>
  <si>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</si>
  <si>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</si>
  <si>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</si>
  <si>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</si>
  <si>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</si>
  <si>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</si>
  <si>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</si>
  <si>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</si>
  <si>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</si>
  <si>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</si>
  <si>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</si>
  <si>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</si>
  <si>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</si>
  <si>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</si>
  <si>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</si>
  <si>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</si>
  <si>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</si>
  <si>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</si>
  <si>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</si>
  <si>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</si>
  <si>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</si>
  <si>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</si>
  <si>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</si>
  <si>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</si>
  <si>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</si>
  <si>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</si>
  <si>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</si>
  <si>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</si>
  <si>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</si>
  <si>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</si>
  <si>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</si>
  <si>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</si>
  <si>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</si>
  <si>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</si>
  <si>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</si>
  <si>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</si>
  <si>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</si>
  <si>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</si>
  <si>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</si>
  <si>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</si>
  <si>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</si>
  <si>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</si>
  <si>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</si>
  <si>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</si>
  <si>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</si>
  <si>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</si>
  <si>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</si>
  <si>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</si>
  <si>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</si>
  <si>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</si>
  <si>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</si>
  <si>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</si>
  <si>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</si>
  <si>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</si>
  <si>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</si>
  <si>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</si>
  <si>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</si>
  <si>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</si>
  <si>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</si>
  <si>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</si>
  <si>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</si>
  <si>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</si>
  <si>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</si>
  <si>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</si>
  <si>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</si>
  <si>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</si>
  <si>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</si>
  <si>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</si>
  <si>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</si>
  <si>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</si>
  <si>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</si>
  <si>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</si>
  <si>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</si>
  <si>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</si>
  <si>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</si>
  <si>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</si>
  <si>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</si>
  <si>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</si>
  <si>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</si>
  <si>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</si>
  <si>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</si>
  <si>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</si>
  <si>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</si>
  <si>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</si>
  <si>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</si>
  <si>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</si>
  <si>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</si>
  <si>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</si>
  <si>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</si>
  <si>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</si>
  <si>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</si>
  <si>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</si>
  <si>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</si>
  <si>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</si>
  <si>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</si>
  <si>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</si>
  <si>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</si>
  <si>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</si>
  <si>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</si>
  <si>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</si>
  <si>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</si>
  <si>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</si>
  <si>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</si>
  <si>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</si>
  <si>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</si>
  <si>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</si>
  <si>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</si>
  <si>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</si>
  <si>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</si>
  <si>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</si>
  <si>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</si>
  <si>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</si>
  <si>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</si>
  <si>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</si>
  <si>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</si>
  <si>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</si>
  <si>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</si>
  <si>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</si>
  <si>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</si>
  <si>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</si>
  <si>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</si>
  <si>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</si>
  <si>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</si>
  <si>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</si>
  <si>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</si>
  <si>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</si>
  <si>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</si>
  <si>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</si>
  <si>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</si>
  <si>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</si>
  <si>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</si>
  <si>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</si>
  <si>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</si>
  <si>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</si>
  <si>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</si>
  <si>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</si>
  <si>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</si>
  <si>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</si>
  <si>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</si>
  <si>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</si>
  <si>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</si>
  <si>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</si>
  <si>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</si>
  <si>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</si>
  <si>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</si>
  <si>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</si>
  <si>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</si>
  <si>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</si>
  <si>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</si>
  <si>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</si>
  <si>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</si>
  <si>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</si>
  <si>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</si>
  <si>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</si>
  <si>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</si>
  <si>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</si>
  <si>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</si>
  <si>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</si>
  <si>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</si>
  <si>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</si>
  <si>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</si>
  <si>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</si>
  <si>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</si>
  <si>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</si>
  <si>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</si>
  <si>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</si>
  <si>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</si>
  <si>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</si>
  <si>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</si>
  <si>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</si>
  <si>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</si>
  <si>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</si>
  <si>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</si>
  <si>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</si>
  <si>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</si>
  <si>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</si>
  <si>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</si>
  <si>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</si>
  <si>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</si>
  <si>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</si>
  <si>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</si>
  <si>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</si>
  <si>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</si>
  <si>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</si>
  <si>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</si>
  <si>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</si>
  <si>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</si>
  <si>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</si>
  <si>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</si>
  <si>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</si>
  <si>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</si>
  <si>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</si>
  <si>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</si>
  <si>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</si>
  <si>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</si>
  <si>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</si>
  <si>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</si>
  <si>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</si>
  <si>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</si>
  <si>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</si>
  <si>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</si>
  <si>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</si>
  <si>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</si>
  <si>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</si>
  <si>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</si>
  <si>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</si>
  <si>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</si>
  <si>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</si>
  <si>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</si>
  <si>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</si>
  <si>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</si>
  <si>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</si>
  <si>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</si>
  <si>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</si>
  <si>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</si>
  <si>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</si>
  <si>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</si>
  <si>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</si>
  <si>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</si>
  <si>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</si>
  <si>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</si>
  <si>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</si>
  <si>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</si>
  <si>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</si>
  <si>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</si>
  <si>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</si>
  <si>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</si>
  <si>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</si>
  <si>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</si>
  <si>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</si>
  <si>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</si>
  <si>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</si>
  <si>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</si>
  <si>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</si>
  <si>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</si>
  <si>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</si>
  <si>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</si>
  <si>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</si>
  <si>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</si>
  <si>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</si>
  <si>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</si>
  <si>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</si>
  <si>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</si>
  <si>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</si>
  <si>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</si>
  <si>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</si>
  <si>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</si>
  <si>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</si>
  <si>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</si>
  <si>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</si>
  <si>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</si>
  <si>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</si>
  <si>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</si>
  <si>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</si>
  <si>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</si>
  <si>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</si>
  <si>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</si>
  <si>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</si>
  <si>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</si>
  <si>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</si>
  <si>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</si>
  <si>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</si>
  <si>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</si>
  <si>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</si>
  <si>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</si>
  <si>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</si>
  <si>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</si>
  <si>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</si>
  <si>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</si>
  <si>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</si>
  <si>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</si>
  <si>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</si>
  <si>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</si>
  <si>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</si>
  <si>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</si>
  <si>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</si>
  <si>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</si>
  <si>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</si>
  <si>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</si>
  <si>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</si>
  <si>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</si>
  <si>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</si>
  <si>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</si>
  <si>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</si>
  <si>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</si>
  <si>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</si>
  <si>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</si>
  <si>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</si>
  <si>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</si>
  <si>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</si>
  <si>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</si>
  <si>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</si>
  <si>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</si>
  <si>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</si>
  <si>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</si>
  <si>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</si>
  <si>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</si>
  <si>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</si>
  <si>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</si>
  <si>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</si>
  <si>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</si>
  <si>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</si>
  <si>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</si>
  <si>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</si>
  <si>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</si>
  <si>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</si>
  <si>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</si>
  <si>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</si>
  <si>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</si>
  <si>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</si>
  <si>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</si>
  <si>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</si>
  <si>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</si>
  <si>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</si>
  <si>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</si>
  <si>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</si>
  <si>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</si>
  <si>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</si>
  <si>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</si>
  <si>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</si>
  <si>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</si>
  <si>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</si>
  <si>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</si>
  <si>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</si>
  <si>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</si>
  <si>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</si>
  <si>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</si>
  <si>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</si>
  <si>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</si>
  <si>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</si>
  <si>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</si>
  <si>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</si>
  <si>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</si>
  <si>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</si>
  <si>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</si>
  <si>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</si>
  <si>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</si>
  <si>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</si>
  <si>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</si>
  <si>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</si>
  <si>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</si>
  <si>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</si>
  <si>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</si>
  <si>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</si>
  <si>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</si>
  <si>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</si>
  <si>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</si>
  <si>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</si>
  <si>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</si>
  <si>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</si>
  <si>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</si>
  <si>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</si>
  <si>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</si>
  <si>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</si>
  <si>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</si>
  <si>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</si>
  <si>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</si>
  <si>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</si>
  <si>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</si>
  <si>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</si>
  <si>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</si>
  <si>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</si>
  <si>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</si>
  <si>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</si>
  <si>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</si>
  <si>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</si>
  <si>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</si>
  <si>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</si>
  <si>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</si>
  <si>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</si>
  <si>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</si>
  <si>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</si>
  <si>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</si>
  <si>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</si>
  <si>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</si>
  <si>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</si>
  <si>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</si>
  <si>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</si>
  <si>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</si>
  <si>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</si>
  <si>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</si>
  <si>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</si>
  <si>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</si>
  <si>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</si>
  <si>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</si>
  <si>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</si>
  <si>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</si>
  <si>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</si>
  <si>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</si>
  <si>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</si>
  <si>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</si>
  <si>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</si>
  <si>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</si>
  <si>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</si>
  <si>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</si>
  <si>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</si>
  <si>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</si>
  <si>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</si>
  <si>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</si>
  <si>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</si>
  <si>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</si>
  <si>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</si>
  <si>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</si>
  <si>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</si>
  <si>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</si>
  <si>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</si>
  <si>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</si>
  <si>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</si>
  <si>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</si>
  <si>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</si>
  <si>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</si>
  <si>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</si>
  <si>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</si>
  <si>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</si>
  <si>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</si>
  <si>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</si>
  <si>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</si>
  <si>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</si>
  <si>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</si>
  <si>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</si>
  <si>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</si>
  <si>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</si>
  <si>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</si>
  <si>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</si>
  <si>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</si>
  <si>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</si>
  <si>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</si>
  <si>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</si>
  <si>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</si>
  <si>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</si>
  <si>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</si>
  <si>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</si>
  <si>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</si>
  <si>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</si>
  <si>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</si>
  <si>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</si>
  <si>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</si>
  <si>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</si>
  <si>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</si>
  <si>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</si>
  <si>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</si>
  <si>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</si>
  <si>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</si>
  <si>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</si>
  <si>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</si>
  <si>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</si>
  <si>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</si>
  <si>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</si>
  <si>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</si>
  <si>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</si>
  <si>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</si>
  <si>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</si>
  <si>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</si>
  <si>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</si>
  <si>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</si>
  <si>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</si>
  <si>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</si>
  <si>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</si>
  <si>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</si>
  <si>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</si>
  <si>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</si>
  <si>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</si>
  <si>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</si>
  <si>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</si>
  <si>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</si>
  <si>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</si>
  <si>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</si>
  <si>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</si>
  <si>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</si>
  <si>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</si>
  <si>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</si>
  <si>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</si>
  <si>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</si>
  <si>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</si>
  <si>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</si>
  <si>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</si>
  <si>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</si>
  <si>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</si>
  <si>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</si>
  <si>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</si>
  <si>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</si>
  <si>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</si>
  <si>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</si>
  <si>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</si>
  <si>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</si>
  <si>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</si>
  <si>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</si>
  <si>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</si>
  <si>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</si>
  <si>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</si>
  <si>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</si>
  <si>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</si>
  <si>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</si>
  <si>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</si>
  <si>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</si>
  <si>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</si>
  <si>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</si>
  <si>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</si>
  <si>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</si>
  <si>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</si>
  <si>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</si>
  <si>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</si>
  <si>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</si>
  <si>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</si>
  <si>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</si>
  <si>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</si>
  <si>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</si>
  <si>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</si>
  <si>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</si>
  <si>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</si>
  <si>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</si>
  <si>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</si>
  <si>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</si>
  <si>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</si>
  <si>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</si>
  <si>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</si>
  <si>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</si>
  <si>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</si>
  <si>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</si>
  <si>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</si>
  <si>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</si>
  <si>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</si>
  <si>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</si>
  <si>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</si>
  <si>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</si>
  <si>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</si>
  <si>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</si>
  <si>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</si>
  <si>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</si>
  <si>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</si>
  <si>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</si>
  <si>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</si>
  <si>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</si>
  <si>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</si>
  <si>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</si>
  <si>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</si>
  <si>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</si>
  <si>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</si>
  <si>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</si>
  <si>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</si>
  <si>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</si>
  <si>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</si>
  <si>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</si>
  <si>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</si>
  <si>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</si>
  <si>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</si>
  <si>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</si>
  <si>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</si>
  <si>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</si>
  <si>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</si>
  <si>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</si>
  <si>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</si>
  <si>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</si>
  <si>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</si>
  <si>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</si>
  <si>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</si>
  <si>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</si>
  <si>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</si>
  <si>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</si>
  <si>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</si>
  <si>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</si>
  <si>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</si>
  <si>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</si>
  <si>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</si>
  <si>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</si>
  <si>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</si>
  <si>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</si>
  <si>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</si>
  <si>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</si>
  <si>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</si>
  <si>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</si>
  <si>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</si>
  <si>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</si>
  <si>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</si>
  <si>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</si>
  <si>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</si>
  <si>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</si>
  <si>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</si>
  <si>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</si>
  <si>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</si>
  <si>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</si>
  <si>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</si>
  <si>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</si>
  <si>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</si>
  <si>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</si>
  <si>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</si>
  <si>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</si>
  <si>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</si>
  <si>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</si>
  <si>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</si>
  <si>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</si>
  <si>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</si>
  <si>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</si>
  <si>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</si>
  <si>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</si>
  <si>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</si>
  <si>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</si>
  <si>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</si>
  <si>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</si>
  <si>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</si>
  <si>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</si>
  <si>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</si>
  <si>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</si>
  <si>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</si>
  <si>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</si>
  <si>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</si>
  <si>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</si>
  <si>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</si>
  <si>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</si>
  <si>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</si>
  <si>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</si>
  <si>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</si>
  <si>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</si>
  <si>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</si>
  <si>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</si>
  <si>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</si>
  <si>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</si>
  <si>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</si>
  <si>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</si>
  <si>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</si>
  <si>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</si>
  <si>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</si>
  <si>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</si>
  <si>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</si>
  <si>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</si>
  <si>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</si>
  <si>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</si>
  <si>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</si>
  <si>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</si>
  <si>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</si>
  <si>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</si>
  <si>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</si>
  <si>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</si>
  <si>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</si>
  <si>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</si>
  <si>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</si>
  <si>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</si>
  <si>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</si>
  <si>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</si>
  <si>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</si>
  <si>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</si>
  <si>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</si>
  <si>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</si>
  <si>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</si>
  <si>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</si>
  <si>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</si>
  <si>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</si>
  <si>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</si>
  <si>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</si>
  <si>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</si>
  <si>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</si>
  <si>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</si>
  <si>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</si>
  <si>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</si>
  <si>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</si>
  <si>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</si>
  <si>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</si>
  <si>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</si>
  <si>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</si>
  <si>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</si>
  <si>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</si>
  <si>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</si>
  <si>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</si>
  <si>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</si>
  <si>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</si>
  <si>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</si>
  <si>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</si>
  <si>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</si>
  <si>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</si>
  <si>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</si>
  <si>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</si>
  <si>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</si>
  <si>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</si>
  <si>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</si>
  <si>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</si>
  <si>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</si>
  <si>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</si>
  <si>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</si>
  <si>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</si>
  <si>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</si>
  <si>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</si>
  <si>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</si>
  <si>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</si>
  <si>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</si>
  <si>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</si>
  <si>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</si>
  <si>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</si>
  <si>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</si>
  <si>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</si>
  <si>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</si>
  <si>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</si>
  <si>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</si>
  <si>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</si>
  <si>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</si>
  <si>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</si>
  <si>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</si>
  <si>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</si>
  <si>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</si>
  <si>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</si>
  <si>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</si>
  <si>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</si>
  <si>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</si>
  <si>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</si>
  <si>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</si>
  <si>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</si>
  <si>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</si>
  <si>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</si>
  <si>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</si>
  <si>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</si>
  <si>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</si>
  <si>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</si>
  <si>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</si>
  <si>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</si>
  <si>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</si>
  <si>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</si>
  <si>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</si>
  <si>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</si>
  <si>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</si>
  <si>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</si>
  <si>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</si>
  <si>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</si>
  <si>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</si>
  <si>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</si>
  <si>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</si>
  <si>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</si>
  <si>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</si>
  <si>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</si>
  <si>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</si>
  <si>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</si>
  <si>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</si>
  <si>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</si>
  <si>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</si>
  <si>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</si>
  <si>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</si>
  <si>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</si>
  <si>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</si>
  <si>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</si>
  <si>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</si>
  <si>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</si>
  <si>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</si>
  <si>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</si>
  <si>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</si>
  <si>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</si>
  <si>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</si>
  <si>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</si>
  <si>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</si>
  <si>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</si>
  <si>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</si>
  <si>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</si>
  <si>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</si>
  <si>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</si>
  <si>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</si>
  <si>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</si>
  <si>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</si>
  <si>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</si>
  <si>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</si>
  <si>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</si>
  <si>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</si>
  <si>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</si>
  <si>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</si>
  <si>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</si>
  <si>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</si>
  <si>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</si>
  <si>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</si>
  <si>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</si>
  <si>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</si>
  <si>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</si>
  <si>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</si>
  <si>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</si>
  <si>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</si>
  <si>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</si>
  <si>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</si>
  <si>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</si>
  <si>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</si>
  <si>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</si>
  <si>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</si>
  <si>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</si>
  <si>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</si>
  <si>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</si>
  <si>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</si>
  <si>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</si>
  <si>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</si>
  <si>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</si>
  <si>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</si>
  <si>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</si>
  <si>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</si>
  <si>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</si>
  <si>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</si>
  <si>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</si>
  <si>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</si>
  <si>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</si>
  <si>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</si>
  <si>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</si>
  <si>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</si>
  <si>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</si>
  <si>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</si>
  <si>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</si>
  <si>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</si>
  <si>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</si>
  <si>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</si>
  <si>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</si>
  <si>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</si>
  <si>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</si>
  <si>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</si>
  <si>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</si>
  <si>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</si>
  <si>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</si>
  <si>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</si>
  <si>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</si>
  <si>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</si>
  <si>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</si>
  <si>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</si>
  <si>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</si>
  <si>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</si>
  <si>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</si>
  <si>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</si>
  <si>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</si>
  <si>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</si>
  <si>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</si>
  <si>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</si>
  <si>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</si>
  <si>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</si>
  <si>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</si>
  <si>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</si>
  <si>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</si>
  <si>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</si>
  <si>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</si>
  <si>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</si>
  <si>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</si>
  <si>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</si>
  <si>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</si>
  <si>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</si>
  <si>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</si>
  <si>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</si>
  <si>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</si>
  <si>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</si>
  <si>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</si>
  <si>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</si>
  <si>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</si>
  <si>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</si>
  <si>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</si>
  <si>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</si>
  <si>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</si>
  <si>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</si>
  <si>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</si>
  <si>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</si>
  <si>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</si>
  <si>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</si>
  <si>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</si>
  <si>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</si>
  <si>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</si>
  <si>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</si>
  <si>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</si>
  <si>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</si>
  <si>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</si>
  <si>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</si>
  <si>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</si>
  <si>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</si>
  <si>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</si>
  <si>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</si>
  <si>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</si>
  <si>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</si>
  <si>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</si>
  <si>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</si>
  <si>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</si>
  <si>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</si>
  <si>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</si>
  <si>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</si>
  <si>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</si>
  <si>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</si>
  <si>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</si>
  <si>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</si>
  <si>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</si>
  <si>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</si>
  <si>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</si>
  <si>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</si>
  <si>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</si>
  <si>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</si>
  <si>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</si>
  <si>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</si>
  <si>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</si>
  <si>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</si>
  <si>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</si>
  <si>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</si>
  <si>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</si>
  <si>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</si>
  <si>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</si>
  <si>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</si>
  <si>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</si>
  <si>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</si>
  <si>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</si>
  <si>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</si>
  <si>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</si>
  <si>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</si>
  <si>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</si>
  <si>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</si>
  <si>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</si>
  <si>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</si>
  <si>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</si>
  <si>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</si>
  <si>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</si>
  <si>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</si>
  <si>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</si>
  <si>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</si>
  <si>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</si>
  <si>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</si>
  <si>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</si>
  <si>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</si>
  <si>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</si>
  <si>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</si>
  <si>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</si>
  <si>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</si>
  <si>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</si>
  <si>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</si>
  <si>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</si>
  <si>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</si>
  <si>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</si>
  <si>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</si>
  <si>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</si>
  <si>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</si>
  <si>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</si>
  <si>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</si>
  <si>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</si>
  <si>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</si>
  <si>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</si>
  <si>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</si>
  <si>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</si>
  <si>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</si>
  <si>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</si>
  <si>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</si>
  <si>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</si>
  <si>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</si>
  <si>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</si>
  <si>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</si>
  <si>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</si>
  <si>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</si>
  <si>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</si>
  <si>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</si>
  <si>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</si>
  <si>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</si>
  <si>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</si>
  <si>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</si>
  <si>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</si>
  <si>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</si>
  <si>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</si>
  <si>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</si>
  <si>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</si>
  <si>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</si>
  <si>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</si>
  <si>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</si>
  <si>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</si>
  <si>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</si>
  <si>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</si>
  <si>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</si>
  <si>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</si>
  <si>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</si>
  <si>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</si>
  <si>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</si>
  <si>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</si>
  <si>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</si>
  <si>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</si>
  <si>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</si>
  <si>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</si>
  <si>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</si>
  <si>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</si>
  <si>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</si>
  <si>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</si>
  <si>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</si>
  <si>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</si>
  <si>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</si>
  <si>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</si>
  <si>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</si>
  <si>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</si>
  <si>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</si>
  <si>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</si>
  <si>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</si>
  <si>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</si>
  <si>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</si>
  <si>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</si>
  <si>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</si>
  <si>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</si>
  <si>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</si>
  <si>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</si>
  <si>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</si>
  <si>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</si>
  <si>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</si>
  <si>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</si>
  <si>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</si>
  <si>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</si>
  <si>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</si>
  <si>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</si>
  <si>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</si>
  <si>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</si>
  <si>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</si>
  <si>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</si>
  <si>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</si>
  <si>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</si>
  <si>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</si>
  <si>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</si>
  <si>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</si>
  <si>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</si>
  <si>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</si>
  <si>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</si>
  <si>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</si>
  <si>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</si>
  <si>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</si>
  <si>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</si>
  <si>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</si>
  <si>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</si>
  <si>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</si>
  <si>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</si>
  <si>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</si>
  <si>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</si>
  <si>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</si>
  <si>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</si>
  <si>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</si>
  <si>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</si>
  <si>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</si>
  <si>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</si>
  <si>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</si>
  <si>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</si>
  <si>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</si>
  <si>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</si>
  <si>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</si>
  <si>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</si>
  <si>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</si>
  <si>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</si>
  <si>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</si>
  <si>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</si>
  <si>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</si>
  <si>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</si>
  <si>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</si>
  <si>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</si>
  <si>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</si>
  <si>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</si>
  <si>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</si>
  <si>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</si>
  <si>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</si>
  <si>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</si>
  <si>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</si>
  <si>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</si>
  <si>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</si>
  <si>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</si>
  <si>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</si>
  <si>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</si>
  <si>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</si>
  <si>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</si>
  <si>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</si>
  <si>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</si>
  <si>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</si>
  <si>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</si>
  <si>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</si>
  <si>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</si>
  <si>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</si>
  <si>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</si>
  <si>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</si>
  <si>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</si>
  <si>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</si>
  <si>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</si>
  <si>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</si>
  <si>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</si>
  <si>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</si>
  <si>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</si>
  <si>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</si>
  <si>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</si>
  <si>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</si>
  <si>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</si>
  <si>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</si>
  <si>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</si>
  <si>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</si>
  <si>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</si>
  <si>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</si>
  <si>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</si>
  <si>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</si>
  <si>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</si>
  <si>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</si>
  <si>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</si>
  <si>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</si>
  <si>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</si>
  <si>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</si>
  <si>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</si>
  <si>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</si>
  <si>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</si>
  <si>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</si>
  <si>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</si>
  <si>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</si>
  <si>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</si>
  <si>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</si>
  <si>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</si>
  <si>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</si>
  <si>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</si>
  <si>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</si>
  <si>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</si>
  <si>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</si>
  <si>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</si>
  <si>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</si>
  <si>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</si>
  <si>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</si>
  <si>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</si>
  <si>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</si>
  <si>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</si>
  <si>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</si>
  <si>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</si>
  <si>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</si>
  <si>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</si>
  <si>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</si>
  <si>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</si>
  <si>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</si>
  <si>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</si>
  <si>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</si>
  <si>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</si>
  <si>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</si>
  <si>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</si>
  <si>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</si>
  <si>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</si>
  <si>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</si>
  <si>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</si>
  <si>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</si>
  <si>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</si>
  <si>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</si>
  <si>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</si>
  <si>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</si>
  <si>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</si>
  <si>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</si>
  <si>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</si>
  <si>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</si>
  <si>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</si>
  <si>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</si>
  <si>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</si>
  <si>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</si>
  <si>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</si>
  <si>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</si>
  <si>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</si>
  <si>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</si>
  <si>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</si>
  <si>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</si>
  <si>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</si>
  <si>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</si>
  <si>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</si>
  <si>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</si>
  <si>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</si>
  <si>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</si>
  <si>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</si>
  <si>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</si>
  <si>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</si>
  <si>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</si>
  <si>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</si>
  <si>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</si>
  <si>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</si>
  <si>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</si>
  <si>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</si>
  <si>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</si>
  <si>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</si>
  <si>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</si>
  <si>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</si>
  <si>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</si>
  <si>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</si>
  <si>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</si>
  <si>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</si>
  <si>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</si>
  <si>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</si>
  <si>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</si>
  <si>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</si>
  <si>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</si>
  <si>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</si>
  <si>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</si>
  <si>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</si>
  <si>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</si>
  <si>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</si>
  <si>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</si>
  <si>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</si>
  <si>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</si>
  <si>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</si>
  <si>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</si>
  <si>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</si>
  <si>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</si>
  <si>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</si>
  <si>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</si>
  <si>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</si>
  <si>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</si>
  <si>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</si>
  <si>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</si>
  <si>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</si>
  <si>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</si>
  <si>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</si>
  <si>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</si>
  <si>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</si>
  <si>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</si>
  <si>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</si>
  <si>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</si>
  <si>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</si>
  <si>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</si>
  <si>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</si>
  <si>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</si>
  <si>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</si>
  <si>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</si>
  <si>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</si>
  <si>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</si>
  <si>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</si>
  <si>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</si>
  <si>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</si>
  <si>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</si>
  <si>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</si>
  <si>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</si>
  <si>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</si>
  <si>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</si>
  <si>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</si>
  <si>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</si>
  <si>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</si>
  <si>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</si>
  <si>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</si>
  <si>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</si>
  <si>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</si>
  <si>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</si>
  <si>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</si>
  <si>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</si>
  <si>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</si>
  <si>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</si>
  <si>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</si>
  <si>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</si>
  <si>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</si>
  <si>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</si>
  <si>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</si>
  <si>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</si>
  <si>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</si>
  <si>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</si>
  <si>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</si>
  <si>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</si>
  <si>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</si>
  <si>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</si>
  <si>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</si>
  <si>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</si>
  <si>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</si>
  <si>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</si>
  <si>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</si>
  <si>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</si>
  <si>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</si>
  <si>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</si>
  <si>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</si>
  <si>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</si>
  <si>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</si>
  <si>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</si>
  <si>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</si>
  <si>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</si>
  <si>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</si>
  <si>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</si>
  <si>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</si>
  <si>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</si>
  <si>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</si>
  <si>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</si>
  <si>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</si>
  <si>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</si>
  <si>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</si>
  <si>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</si>
  <si>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</si>
  <si>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</si>
  <si>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</si>
  <si>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</si>
  <si>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</si>
  <si>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</si>
  <si>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</si>
  <si>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</si>
  <si>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</si>
  <si>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</si>
  <si>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</si>
  <si>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</si>
  <si>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</si>
  <si>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</si>
  <si>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</si>
  <si>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</si>
  <si>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</si>
  <si>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</si>
  <si>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</si>
  <si>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</si>
  <si>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</si>
  <si>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</si>
  <si>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</si>
  <si>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</si>
  <si>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</si>
  <si>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</si>
  <si>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</si>
  <si>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</si>
  <si>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</si>
  <si>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</si>
  <si>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</si>
  <si>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</si>
  <si>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</si>
  <si>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</si>
  <si>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</si>
  <si>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</si>
  <si>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</si>
  <si>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</si>
  <si>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</si>
  <si>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</si>
  <si>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</si>
  <si>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</si>
  <si>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</si>
  <si>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</si>
  <si>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</si>
  <si>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</si>
  <si>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</si>
  <si>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</si>
  <si>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</si>
  <si>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</si>
  <si>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</si>
  <si>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</si>
  <si>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</si>
  <si>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</si>
  <si>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</si>
  <si>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</si>
  <si>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</si>
  <si>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</si>
  <si>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</si>
  <si>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</si>
  <si>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</si>
  <si>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</si>
  <si>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</si>
  <si>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</si>
  <si>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</si>
  <si>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</si>
  <si>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</si>
  <si>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</si>
  <si>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</si>
  <si>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</si>
  <si>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</si>
  <si>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</si>
  <si>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</si>
  <si>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</si>
  <si>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</si>
  <si>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</si>
  <si>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</si>
  <si>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</si>
  <si>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</si>
  <si>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</si>
  <si>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</si>
  <si>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</si>
  <si>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</si>
  <si>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</si>
  <si>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</si>
  <si>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</si>
  <si>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</si>
  <si>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</si>
  <si>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</si>
  <si>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</si>
  <si>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</si>
  <si>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</si>
  <si>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</si>
  <si>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</si>
  <si>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</si>
  <si>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</si>
  <si>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</si>
  <si>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</si>
  <si>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</si>
  <si>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</si>
  <si>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</si>
  <si>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</si>
  <si>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</si>
  <si>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</si>
  <si>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</si>
  <si>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</si>
  <si>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</si>
  <si>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</si>
  <si>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</si>
  <si>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</si>
  <si>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</si>
  <si>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</si>
  <si>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</si>
  <si>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</si>
  <si>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</si>
  <si>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</si>
  <si>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</si>
  <si>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</si>
  <si>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</si>
  <si>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</si>
  <si>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</si>
  <si>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</si>
  <si>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</si>
  <si>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</si>
  <si>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</si>
  <si>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</si>
  <si>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</si>
  <si>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</si>
  <si>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</si>
  <si>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</si>
  <si>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</si>
  <si>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</si>
  <si>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</si>
  <si>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</si>
  <si>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</si>
  <si>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</si>
  <si>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</si>
  <si>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</si>
  <si>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</si>
  <si>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</si>
  <si>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</si>
  <si>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</si>
  <si>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</si>
  <si>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</si>
  <si>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</si>
  <si>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</si>
  <si>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</si>
  <si>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</si>
  <si>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</si>
  <si>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</si>
  <si>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</si>
  <si>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</si>
  <si>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</si>
  <si>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</si>
  <si>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</si>
  <si>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</si>
  <si>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</si>
  <si>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</si>
  <si>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</si>
  <si>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</si>
  <si>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</si>
  <si>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</si>
  <si>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</si>
  <si>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</si>
  <si>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</si>
  <si>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</si>
  <si>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</si>
  <si>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</si>
  <si>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</si>
  <si>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</si>
  <si>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</si>
  <si>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</si>
  <si>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</si>
  <si>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</si>
  <si>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</si>
  <si>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</si>
  <si>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</si>
  <si>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</si>
  <si>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</si>
  <si>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</si>
  <si>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</si>
  <si>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</si>
  <si>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</si>
  <si>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</si>
  <si>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</si>
  <si>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</si>
  <si>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</si>
  <si>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</si>
  <si>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</si>
  <si>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</si>
  <si>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</si>
  <si>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</si>
  <si>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</si>
  <si>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</si>
  <si>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</si>
  <si>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</si>
  <si>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</si>
  <si>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</si>
  <si>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</si>
  <si>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</si>
  <si>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</si>
  <si>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</si>
  <si>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</si>
  <si>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</si>
  <si>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</si>
  <si>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</si>
  <si>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</si>
  <si>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</si>
  <si>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</si>
  <si>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</si>
  <si>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</si>
  <si>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</si>
  <si>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</si>
  <si>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</si>
  <si>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</si>
  <si>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</si>
  <si>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</si>
  <si>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</si>
  <si>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</si>
  <si>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</si>
  <si>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</si>
  <si>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</si>
  <si>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</si>
  <si>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</si>
  <si>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</si>
  <si>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</si>
  <si>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</si>
  <si>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</si>
  <si>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</si>
  <si>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</si>
  <si>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</si>
  <si>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</si>
  <si>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</si>
  <si>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</si>
  <si>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</si>
  <si>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</si>
  <si>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</si>
  <si>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</si>
  <si>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</si>
  <si>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</si>
  <si>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</si>
  <si>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</si>
  <si>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</si>
  <si>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</si>
  <si>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</si>
  <si>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</si>
  <si>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</si>
  <si>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</si>
  <si>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</si>
  <si>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</si>
  <si>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</si>
  <si>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</si>
  <si>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</si>
  <si>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</si>
  <si>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</si>
  <si>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</si>
  <si>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</si>
  <si>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</si>
  <si>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</si>
  <si>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</si>
  <si>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</si>
  <si>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</si>
  <si>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</si>
  <si>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</si>
  <si>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</si>
  <si>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</si>
  <si>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</si>
  <si>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</si>
  <si>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</si>
  <si>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</si>
  <si>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</si>
  <si>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</si>
  <si>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</si>
  <si>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</si>
  <si>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</si>
  <si>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</si>
  <si>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</si>
  <si>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</si>
  <si>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</si>
  <si>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</si>
  <si>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</si>
  <si>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</si>
  <si>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</si>
  <si>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</si>
  <si>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</si>
  <si>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</si>
  <si>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</si>
  <si>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</si>
  <si>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</si>
  <si>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</si>
  <si>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</si>
  <si>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</si>
  <si>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</si>
  <si>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</si>
  <si>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</si>
  <si>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</si>
  <si>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</si>
  <si>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</si>
  <si>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</si>
  <si>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</si>
  <si>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</si>
  <si>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</si>
  <si>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</si>
  <si>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</si>
  <si>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</si>
  <si>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</si>
  <si>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</si>
  <si>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</si>
  <si>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</si>
  <si>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</si>
  <si>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</si>
  <si>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</si>
  <si>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</si>
  <si>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</si>
  <si>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</si>
  <si>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</si>
  <si>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</si>
  <si>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</si>
  <si>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</si>
  <si>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</si>
  <si>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</si>
  <si>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</si>
  <si>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</si>
  <si>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</si>
  <si>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</si>
  <si>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</si>
  <si>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</si>
  <si>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</si>
  <si>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</si>
  <si>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</si>
  <si>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</si>
  <si>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</si>
  <si>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</si>
  <si>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</si>
  <si>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</si>
  <si>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</si>
  <si>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</si>
  <si>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</si>
  <si>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</si>
  <si>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</si>
  <si>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</si>
  <si>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</si>
  <si>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</si>
  <si>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</si>
  <si>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</si>
  <si>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</si>
  <si>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</si>
  <si>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</si>
  <si>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</si>
  <si>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</si>
  <si>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</si>
  <si>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</si>
  <si>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</si>
  <si>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</si>
  <si>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</si>
  <si>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</si>
  <si>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</si>
  <si>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</si>
  <si>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</si>
  <si>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</si>
  <si>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</si>
  <si>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</si>
  <si>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</si>
  <si>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</si>
  <si>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</si>
  <si>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</si>
  <si>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</si>
  <si>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</si>
  <si>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</si>
  <si>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</si>
  <si>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</si>
  <si>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</si>
  <si>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</si>
  <si>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</si>
  <si>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</si>
  <si>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</si>
  <si>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</si>
  <si>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</si>
  <si>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</si>
  <si>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</si>
  <si>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</si>
  <si>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</si>
  <si>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</si>
  <si>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</si>
  <si>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</si>
  <si>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</si>
  <si>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</si>
  <si>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</si>
  <si>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</si>
  <si>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</si>
  <si>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</si>
  <si>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</si>
  <si>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</si>
  <si>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</si>
  <si>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</si>
  <si>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</si>
  <si>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</si>
  <si>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</si>
  <si>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</si>
  <si>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</si>
  <si>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</si>
  <si>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</si>
  <si>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</si>
  <si>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</si>
  <si>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</si>
  <si>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</si>
  <si>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</si>
  <si>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</si>
  <si>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</si>
  <si>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</si>
  <si>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</si>
  <si>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</si>
  <si>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</si>
  <si>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</si>
  <si>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</si>
  <si>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</si>
  <si>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</si>
  <si>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</si>
  <si>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</si>
  <si>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</si>
  <si>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</si>
  <si>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</si>
  <si>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</si>
  <si>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</si>
  <si>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</si>
  <si>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</si>
  <si>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</si>
  <si>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</si>
  <si>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</si>
  <si>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</si>
  <si>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</si>
  <si>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</si>
  <si>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</si>
  <si>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</si>
  <si>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</si>
  <si>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</si>
  <si>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</si>
  <si>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</si>
  <si>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</si>
  <si>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</si>
  <si>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</si>
  <si>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</si>
  <si>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</si>
  <si>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</si>
  <si>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</si>
  <si>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</si>
  <si>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</si>
  <si>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</si>
  <si>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</si>
  <si>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</si>
  <si>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</si>
  <si>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</si>
  <si>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</si>
  <si>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</si>
  <si>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</si>
  <si>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</si>
  <si>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</si>
  <si>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</si>
  <si>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</si>
  <si>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</si>
  <si>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</si>
  <si>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</si>
  <si>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</si>
  <si>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</si>
  <si>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</si>
  <si>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</si>
  <si>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</si>
  <si>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</si>
  <si>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</si>
  <si>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</si>
  <si>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</si>
  <si>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</si>
  <si>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</si>
  <si>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</si>
  <si>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</si>
  <si>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</si>
  <si>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</si>
  <si>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</si>
  <si>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</si>
  <si>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</si>
  <si>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</si>
  <si>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</si>
  <si>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</si>
  <si>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</si>
  <si>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</si>
  <si>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</si>
  <si>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</si>
  <si>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</si>
  <si>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</si>
  <si>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</si>
  <si>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</si>
  <si>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</si>
  <si>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</si>
  <si>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</si>
  <si>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</si>
  <si>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</si>
  <si>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</si>
  <si>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</si>
  <si>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</si>
  <si>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</si>
  <si>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</si>
  <si>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</si>
  <si>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</si>
  <si>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</si>
  <si>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</si>
  <si>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</si>
  <si>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</si>
  <si>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</si>
  <si>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</si>
  <si>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</si>
  <si>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</si>
  <si>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</si>
  <si>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</si>
  <si>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</si>
  <si>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</si>
  <si>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</si>
  <si>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</si>
  <si>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</si>
  <si>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</si>
  <si>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</si>
  <si>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</si>
  <si>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</si>
  <si>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</si>
  <si>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</si>
  <si>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</si>
  <si>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</si>
  <si>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</si>
  <si>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</si>
  <si>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</si>
  <si>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</si>
  <si>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</si>
  <si>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</si>
  <si>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</si>
  <si>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</si>
  <si>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</si>
  <si>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</si>
  <si>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</si>
  <si>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</si>
  <si>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</si>
  <si>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</si>
  <si>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</si>
  <si>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</si>
  <si>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</si>
  <si>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</si>
  <si>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</si>
  <si>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</si>
  <si>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</si>
  <si>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</si>
  <si>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</si>
  <si>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</si>
  <si>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</si>
  <si>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</si>
  <si>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</si>
  <si>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</si>
  <si>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</si>
  <si>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</si>
  <si>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</si>
  <si>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</si>
  <si>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</si>
  <si>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</si>
  <si>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</si>
  <si>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</si>
  <si>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</si>
  <si>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</si>
  <si>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</si>
  <si>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</si>
  <si>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</si>
  <si>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</si>
  <si>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</si>
  <si>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</si>
  <si>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</si>
  <si>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</si>
  <si>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</si>
  <si>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</si>
  <si>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</si>
  <si>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</si>
  <si>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</si>
  <si>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</si>
  <si>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</si>
  <si>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</si>
  <si>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</si>
  <si>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</si>
  <si>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</si>
  <si>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</si>
  <si>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</si>
  <si>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</si>
  <si>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</si>
  <si>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</si>
  <si>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</si>
  <si>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</si>
  <si>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</si>
  <si>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</si>
  <si>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</si>
  <si>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</si>
  <si>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</si>
  <si>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</si>
  <si>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</si>
  <si>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</si>
  <si>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</si>
  <si>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</si>
  <si>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</si>
  <si>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</si>
  <si>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</si>
  <si>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</si>
  <si>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</si>
  <si>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</si>
  <si>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</si>
  <si>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</si>
  <si>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</si>
  <si>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</si>
  <si>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</si>
  <si>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</si>
  <si>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</si>
  <si>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</si>
  <si>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</si>
  <si>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</si>
  <si>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</si>
  <si>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</si>
  <si>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</si>
  <si>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</si>
  <si>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</si>
  <si>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</si>
  <si>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</si>
  <si>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</si>
  <si>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</si>
  <si>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</si>
  <si>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</si>
  <si>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</si>
  <si>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</si>
  <si>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</si>
  <si>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</si>
  <si>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</si>
  <si>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</si>
  <si>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</si>
  <si>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</si>
  <si>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</si>
  <si>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</si>
  <si>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</si>
  <si>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</si>
  <si>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</si>
  <si>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</si>
  <si>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</si>
  <si>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</si>
  <si>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</si>
  <si>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</si>
  <si>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</si>
  <si>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</si>
  <si>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</si>
  <si>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</si>
  <si>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</si>
  <si>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</si>
  <si>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</si>
  <si>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</si>
  <si>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</si>
  <si>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</si>
  <si>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</si>
  <si>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</si>
  <si>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</si>
  <si>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</si>
  <si>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</si>
  <si>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</si>
  <si>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</si>
  <si>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</si>
  <si>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</si>
  <si>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</si>
  <si>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</si>
  <si>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</si>
  <si>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</si>
  <si>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</si>
  <si>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</si>
  <si>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</si>
  <si>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</si>
  <si>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</si>
  <si>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</si>
  <si>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</si>
  <si>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</si>
  <si>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</si>
  <si>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</si>
  <si>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</si>
  <si>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</si>
  <si>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</si>
  <si>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</si>
  <si>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</si>
  <si>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</si>
  <si>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</si>
  <si>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</si>
  <si>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</si>
  <si>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</si>
  <si>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</si>
  <si>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</si>
  <si>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</si>
  <si>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</si>
  <si>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</si>
  <si>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</si>
  <si>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</si>
  <si>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</si>
  <si>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</si>
  <si>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</si>
  <si>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</si>
  <si>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</si>
  <si>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</si>
  <si>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</si>
  <si>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</si>
  <si>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</si>
  <si>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</si>
  <si>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</si>
  <si>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</si>
  <si>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</si>
  <si>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</si>
  <si>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</si>
  <si>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</si>
  <si>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</si>
  <si>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</si>
  <si>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</si>
  <si>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</si>
  <si>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</si>
  <si>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</si>
  <si>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</si>
  <si>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</si>
  <si>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</si>
  <si>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</si>
  <si>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</si>
  <si>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</si>
  <si>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</si>
  <si>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</si>
  <si>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</si>
  <si>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</si>
  <si>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</si>
  <si>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</si>
  <si>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</si>
  <si>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</si>
  <si>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</si>
  <si>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</si>
  <si>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</si>
  <si>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</si>
  <si>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</si>
  <si>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</si>
  <si>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</si>
  <si>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</si>
  <si>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</si>
  <si>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</si>
  <si>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</si>
  <si>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</si>
  <si>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</si>
  <si>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</si>
  <si>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</si>
  <si>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</si>
  <si>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</si>
  <si>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</si>
  <si>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</si>
  <si>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</si>
  <si>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</si>
  <si>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</si>
  <si>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</si>
  <si>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</si>
  <si>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</si>
  <si>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</si>
  <si>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</si>
  <si>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</si>
  <si>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</si>
  <si>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</si>
  <si>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</si>
  <si>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</si>
  <si>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</si>
  <si>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</si>
  <si>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</si>
  <si>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</si>
  <si>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</si>
  <si>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</si>
  <si>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</si>
  <si>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</si>
  <si>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</si>
  <si>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</si>
  <si>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</si>
  <si>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</si>
  <si>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</si>
  <si>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</si>
  <si>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</si>
  <si>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</si>
  <si>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</si>
  <si>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</si>
  <si>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</si>
  <si>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</si>
  <si>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</si>
  <si>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</si>
  <si>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</si>
  <si>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</si>
  <si>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</si>
  <si>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</si>
  <si>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</si>
  <si>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</si>
  <si>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</si>
  <si>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</si>
  <si>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</si>
  <si>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</si>
  <si>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</si>
  <si>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</si>
  <si>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</si>
  <si>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</si>
  <si>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</si>
  <si>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</si>
  <si>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</si>
  <si>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</si>
  <si>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</si>
  <si>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</si>
  <si>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</si>
  <si>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</si>
  <si>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</si>
  <si>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</si>
  <si>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</si>
  <si>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</si>
  <si>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</si>
  <si>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</si>
  <si>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</si>
  <si>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</si>
  <si>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</si>
  <si>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</si>
  <si>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</si>
  <si>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</si>
  <si>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</si>
  <si>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</si>
  <si>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</si>
  <si>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</si>
  <si>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</si>
  <si>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</si>
  <si>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</si>
  <si>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</si>
  <si>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</si>
  <si>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</si>
  <si>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</si>
  <si>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</si>
  <si>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</si>
  <si>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</si>
  <si>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</si>
  <si>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</si>
  <si>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</si>
  <si>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</si>
  <si>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</si>
  <si>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</si>
  <si>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</si>
  <si>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</si>
  <si>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</si>
  <si>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</si>
  <si>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</si>
  <si>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</si>
  <si>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</si>
  <si>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</si>
  <si>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</si>
  <si>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</si>
  <si>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</si>
  <si>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</si>
  <si>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</si>
  <si>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</si>
  <si>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</si>
  <si>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</si>
  <si>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</si>
  <si>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</si>
  <si>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</si>
  <si>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</si>
  <si>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</si>
  <si>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</si>
  <si>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</si>
  <si>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</si>
  <si>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</si>
  <si>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</si>
  <si>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</si>
  <si>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</si>
  <si>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</si>
  <si>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</si>
  <si>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</si>
  <si>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</si>
  <si>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</si>
  <si>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</si>
  <si>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</si>
  <si>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</si>
  <si>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</si>
  <si>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</si>
  <si>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</si>
  <si>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</si>
  <si>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</si>
  <si>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</si>
  <si>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</si>
  <si>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</si>
  <si>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</si>
  <si>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</si>
  <si>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</si>
  <si>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</si>
  <si>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</si>
  <si>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</si>
  <si>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</si>
  <si>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</si>
  <si>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</si>
  <si>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</si>
  <si>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</si>
  <si>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</si>
  <si>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</si>
  <si>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</si>
  <si>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</si>
  <si>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</si>
  <si>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</si>
  <si>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</si>
  <si>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</si>
  <si>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</si>
  <si>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</si>
  <si>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</si>
  <si>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</si>
  <si>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</si>
  <si>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</si>
  <si>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</si>
  <si>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</si>
  <si>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</si>
  <si>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</si>
  <si>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</si>
  <si>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</si>
  <si>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</si>
  <si>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</si>
  <si>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</si>
  <si>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</si>
  <si>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</si>
  <si>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</si>
  <si>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</si>
  <si>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</si>
  <si>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</si>
  <si>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</si>
  <si>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</si>
  <si>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</si>
  <si>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</si>
  <si>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</si>
  <si>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</si>
  <si>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</si>
  <si>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</si>
  <si>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</si>
  <si>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</si>
  <si>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</si>
  <si>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</si>
  <si>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</si>
  <si>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</si>
  <si>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</si>
  <si>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</si>
  <si>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</si>
  <si>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</si>
  <si>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</si>
  <si>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</si>
  <si>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</si>
  <si>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</si>
  <si>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</si>
  <si>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</si>
  <si>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</si>
  <si>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</si>
  <si>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</si>
  <si>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</si>
  <si>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</si>
  <si>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</si>
  <si>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</si>
  <si>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</si>
  <si>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</si>
  <si>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</si>
  <si>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</si>
  <si>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</si>
  <si>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</si>
  <si>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</si>
  <si>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</si>
  <si>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</si>
  <si>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</si>
  <si>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</si>
  <si>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</si>
  <si>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</si>
  <si>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</si>
  <si>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</si>
  <si>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</si>
  <si>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</si>
  <si>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</si>
  <si>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</si>
  <si>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</si>
  <si>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</si>
  <si>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</si>
  <si>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</si>
  <si>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</si>
  <si>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</si>
  <si>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</si>
  <si>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</si>
  <si>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</si>
  <si>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</si>
  <si>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</si>
  <si>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</si>
  <si>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</si>
  <si>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</si>
  <si>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</si>
  <si>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</si>
  <si>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</si>
  <si>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</si>
  <si>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</si>
  <si>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</si>
  <si>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</si>
  <si>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</si>
  <si>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</si>
  <si>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</si>
  <si>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</si>
  <si>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</si>
  <si>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</si>
  <si>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</si>
  <si>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</si>
  <si>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</si>
  <si>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</si>
  <si>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</si>
  <si>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</si>
  <si>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</si>
  <si>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</si>
  <si>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</si>
  <si>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</si>
  <si>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</si>
  <si>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</si>
  <si>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</si>
  <si>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</si>
  <si>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</si>
  <si>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</si>
  <si>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</si>
  <si>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</si>
  <si>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</si>
  <si>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</si>
  <si>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</si>
  <si>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</si>
  <si>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</si>
  <si>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</si>
  <si>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</si>
  <si>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</si>
  <si>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</si>
  <si>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</si>
  <si>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</si>
  <si>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</si>
  <si>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</si>
  <si>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</si>
  <si>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</si>
  <si>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</si>
  <si>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</si>
  <si>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</si>
  <si>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</si>
  <si>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</si>
  <si>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</si>
  <si>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</si>
  <si>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</si>
  <si>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</si>
  <si>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</si>
  <si>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</si>
  <si>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</si>
  <si>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</si>
  <si>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</si>
  <si>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</si>
  <si>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</si>
  <si>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</si>
  <si>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</si>
  <si>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</si>
  <si>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</si>
  <si>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</si>
  <si>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</si>
  <si>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</si>
  <si>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</si>
  <si>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</si>
  <si>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</si>
  <si>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</si>
  <si>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</si>
  <si>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</si>
  <si>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</si>
  <si>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</si>
  <si>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</si>
  <si>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</si>
  <si>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</si>
  <si>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</si>
  <si>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</si>
  <si>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</si>
  <si>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</si>
  <si>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</si>
  <si>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</si>
  <si>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</si>
  <si>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</si>
  <si>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</si>
  <si>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</si>
  <si>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</si>
  <si>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</si>
  <si>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</si>
  <si>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</si>
  <si>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</si>
  <si>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</si>
  <si>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</si>
  <si>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</si>
  <si>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</si>
  <si>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</si>
  <si>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</si>
  <si>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</si>
  <si>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</si>
  <si>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</si>
  <si>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</si>
  <si>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</si>
  <si>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</si>
  <si>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</si>
  <si>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</si>
  <si>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</si>
  <si>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</si>
  <si>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</si>
  <si>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</si>
  <si>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</si>
  <si>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</si>
  <si>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</si>
  <si>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</si>
  <si>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</si>
  <si>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</si>
  <si>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</si>
  <si>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</si>
  <si>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</si>
  <si>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</si>
  <si>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</si>
  <si>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</si>
  <si>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</si>
  <si>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</si>
  <si>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</si>
  <si>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</si>
  <si>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</si>
  <si>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</si>
  <si>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</si>
  <si>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</si>
  <si>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</si>
  <si>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</si>
  <si>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</si>
  <si>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</si>
  <si>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</si>
  <si>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</si>
  <si>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</si>
  <si>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</si>
  <si>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</si>
  <si>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</si>
  <si>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</si>
  <si>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</si>
  <si>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</si>
  <si>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</si>
  <si>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</si>
  <si>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</si>
  <si>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</si>
  <si>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</si>
  <si>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</si>
  <si>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</si>
  <si>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</si>
  <si>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</si>
  <si>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</si>
  <si>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</si>
  <si>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</si>
  <si>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</si>
  <si>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</si>
  <si>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</si>
  <si>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</si>
  <si>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</si>
  <si>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</si>
  <si>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</si>
  <si>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</si>
  <si>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</si>
  <si>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</si>
  <si>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</si>
  <si>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</si>
  <si>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</si>
  <si>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</si>
  <si>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</si>
  <si>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</si>
  <si>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</si>
  <si>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</si>
  <si>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</si>
  <si>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</si>
  <si>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</si>
  <si>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</si>
  <si>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</si>
  <si>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</si>
  <si>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</si>
  <si>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</si>
  <si>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</si>
  <si>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</si>
  <si>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</si>
  <si>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</si>
  <si>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</si>
  <si>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</si>
  <si>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</si>
  <si>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</si>
  <si>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</si>
  <si>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</si>
  <si>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</si>
  <si>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</si>
  <si>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</si>
  <si>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</si>
  <si>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</si>
  <si>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</si>
  <si>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</si>
  <si>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</si>
  <si>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</si>
  <si>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</si>
  <si>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</si>
  <si>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</si>
  <si>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</si>
  <si>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</si>
  <si>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</si>
  <si>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</si>
  <si>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</si>
  <si>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</si>
  <si>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</si>
  <si>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</si>
  <si>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</si>
  <si>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</si>
  <si>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</si>
  <si>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</si>
  <si>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</si>
  <si>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</si>
  <si>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</si>
  <si>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</si>
  <si>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</si>
  <si>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</si>
  <si>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</si>
  <si>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</si>
  <si>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</si>
  <si>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</si>
  <si>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</si>
  <si>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</si>
  <si>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</si>
  <si>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</si>
  <si>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</si>
  <si>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</si>
  <si>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</si>
  <si>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</si>
  <si>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</si>
  <si>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</si>
  <si>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</si>
  <si>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</si>
  <si>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</si>
  <si>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</si>
  <si>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</si>
  <si>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</si>
  <si>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</si>
  <si>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</si>
  <si>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</si>
  <si>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</si>
  <si>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</si>
  <si>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</si>
  <si>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</si>
  <si>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</si>
  <si>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</si>
  <si>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</si>
  <si>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</si>
  <si>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</si>
  <si>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</si>
  <si>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</si>
  <si>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</si>
  <si>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</si>
  <si>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</si>
  <si>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</si>
  <si>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</si>
  <si>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</si>
  <si>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</si>
  <si>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</si>
  <si>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</si>
  <si>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</si>
  <si>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</si>
  <si>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</si>
  <si>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</si>
  <si>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</si>
  <si>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</si>
  <si>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</si>
  <si>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</si>
  <si>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</si>
  <si>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</si>
  <si>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</si>
  <si>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</si>
  <si>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</si>
  <si>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</si>
  <si>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</si>
  <si>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</si>
  <si>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</si>
  <si>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</si>
  <si>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</si>
  <si>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</si>
  <si>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</si>
  <si>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</si>
  <si>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</si>
  <si>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</si>
  <si>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</si>
  <si>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</si>
  <si>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</si>
  <si>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</si>
  <si>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</si>
  <si>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</si>
  <si>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</si>
  <si>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</si>
  <si>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</si>
  <si>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</si>
  <si>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</si>
  <si>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</si>
  <si>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</si>
  <si>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</si>
  <si>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</si>
  <si>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</si>
  <si>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</si>
  <si>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</si>
  <si>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</si>
  <si>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</si>
  <si>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</si>
  <si>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</si>
  <si>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</si>
  <si>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</si>
  <si>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</si>
  <si>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</si>
  <si>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</si>
  <si>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</si>
  <si>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</si>
  <si>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</si>
  <si>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</si>
  <si>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</si>
  <si>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</si>
  <si>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</si>
  <si>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</si>
  <si>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</si>
  <si>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</si>
  <si>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</si>
  <si>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</si>
  <si>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</si>
  <si>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</si>
  <si>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</si>
  <si>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</si>
  <si>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</si>
  <si>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</si>
  <si>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</si>
  <si>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</si>
  <si>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</si>
  <si>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</si>
  <si>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</si>
  <si>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</si>
  <si>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</si>
  <si>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</si>
  <si>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</si>
  <si>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</si>
  <si>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</si>
  <si>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</si>
  <si>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</si>
  <si>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</si>
  <si>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</si>
  <si>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</si>
  <si>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</si>
  <si>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</si>
  <si>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</si>
  <si>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</si>
  <si>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</si>
  <si>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</si>
  <si>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</si>
  <si>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</si>
  <si>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</si>
  <si>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</si>
  <si>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</si>
  <si>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</si>
  <si>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</si>
  <si>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</si>
  <si>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</si>
  <si>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</si>
  <si>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</si>
  <si>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</si>
  <si>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</si>
  <si>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</si>
  <si>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</si>
  <si>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</si>
  <si>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</si>
  <si>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</si>
  <si>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</si>
  <si>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</si>
  <si>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</si>
  <si>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</si>
  <si>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</si>
  <si>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</si>
  <si>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</si>
  <si>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</si>
  <si>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</si>
  <si>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</si>
  <si>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</si>
  <si>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</si>
  <si>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</si>
  <si>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</si>
  <si>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</si>
  <si>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</si>
  <si>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</si>
  <si>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</si>
  <si>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</si>
  <si>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</si>
  <si>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</si>
  <si>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</si>
  <si>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</si>
  <si>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</si>
  <si>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</si>
  <si>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</si>
  <si>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</si>
  <si>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</si>
  <si>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</si>
  <si>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</si>
  <si>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</si>
  <si>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</si>
  <si>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</si>
  <si>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</si>
  <si>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</si>
  <si>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</si>
  <si>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</si>
  <si>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</si>
  <si>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</si>
  <si>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</si>
  <si>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</si>
  <si>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</si>
  <si>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</si>
  <si>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</si>
  <si>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</si>
  <si>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</si>
  <si>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</si>
  <si>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</si>
  <si>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</si>
  <si>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</si>
  <si>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</si>
  <si>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</si>
  <si>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</si>
  <si>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</si>
  <si>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</si>
  <si>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</si>
  <si>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</si>
  <si>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</si>
  <si>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</si>
  <si>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</si>
  <si>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</si>
  <si>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</si>
  <si>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</si>
  <si>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</si>
  <si>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</si>
  <si>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</si>
  <si>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</si>
  <si>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</si>
  <si>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</si>
  <si>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</si>
  <si>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</si>
  <si>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</si>
  <si>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</si>
  <si>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</si>
  <si>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</si>
  <si>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</si>
  <si>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</si>
  <si>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</si>
  <si>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</si>
  <si>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</si>
  <si>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</si>
  <si>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</si>
  <si>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</si>
  <si>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</si>
  <si>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</si>
  <si>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</si>
  <si>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</si>
  <si>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</si>
  <si>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</si>
  <si>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</si>
  <si>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</si>
  <si>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</si>
  <si>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</si>
  <si>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</si>
  <si>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</si>
  <si>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</si>
  <si>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</si>
  <si>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</si>
  <si>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</si>
  <si>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</si>
  <si>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</si>
  <si>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</si>
  <si>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</si>
  <si>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</si>
  <si>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</si>
  <si>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</si>
  <si>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</si>
  <si>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</si>
  <si>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</si>
  <si>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</si>
  <si>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</si>
  <si>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</si>
  <si>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</si>
  <si>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</si>
  <si>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</si>
  <si>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</si>
  <si>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</si>
  <si>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</si>
  <si>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</si>
  <si>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</si>
  <si>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</si>
  <si>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</si>
  <si>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</si>
  <si>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</si>
  <si>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</si>
  <si>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</si>
  <si>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</si>
  <si>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</si>
  <si>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</si>
  <si>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</si>
  <si>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</si>
  <si>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</si>
  <si>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</si>
  <si>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</si>
  <si>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</si>
  <si>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</si>
  <si>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</si>
  <si>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</si>
  <si>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</si>
  <si>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</si>
  <si>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</si>
  <si>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</si>
  <si>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</si>
  <si>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</si>
  <si>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</si>
  <si>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</si>
  <si>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</si>
  <si>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</si>
  <si>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</si>
  <si>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</si>
  <si>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</si>
  <si>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</si>
  <si>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</si>
  <si>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</si>
  <si>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</si>
  <si>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</si>
  <si>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</si>
  <si>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</si>
  <si>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</si>
  <si>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</si>
  <si>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</si>
  <si>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</si>
  <si>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</si>
  <si>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</si>
  <si>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</si>
  <si>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</si>
  <si>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</si>
  <si>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</si>
  <si>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</si>
  <si>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</si>
  <si>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</si>
  <si>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</si>
  <si>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</si>
  <si>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</si>
  <si>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</si>
  <si>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</si>
  <si>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</si>
  <si>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</si>
  <si>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</si>
  <si>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</si>
  <si>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</si>
  <si>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</si>
  <si>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</si>
  <si>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</si>
  <si>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</si>
  <si>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</si>
  <si>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</si>
  <si>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</si>
  <si>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</si>
  <si>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</si>
  <si>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</si>
  <si>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</si>
  <si>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</si>
  <si>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</si>
  <si>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</si>
  <si>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</si>
  <si>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</si>
  <si>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</si>
  <si>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</si>
  <si>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</si>
  <si>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</si>
  <si>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</si>
  <si>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</si>
  <si>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</si>
  <si>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</si>
  <si>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</si>
  <si>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</si>
  <si>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</si>
  <si>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</si>
  <si>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</si>
  <si>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</si>
  <si>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</si>
  <si>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</si>
  <si>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</si>
  <si>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</si>
  <si>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</si>
  <si>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</si>
  <si>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</si>
  <si>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</si>
  <si>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</si>
  <si>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</si>
  <si>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</si>
  <si>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</si>
  <si>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</si>
  <si>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</si>
  <si>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</si>
  <si>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</si>
  <si>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</si>
  <si>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</si>
  <si>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</si>
  <si>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</si>
  <si>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</si>
  <si>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</si>
  <si>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</si>
  <si>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</si>
  <si>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</si>
  <si>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</si>
  <si>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</si>
  <si>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</si>
  <si>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</si>
  <si>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</si>
  <si>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</si>
  <si>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</si>
  <si>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</si>
  <si>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</si>
  <si>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</si>
  <si>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</si>
  <si>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</si>
  <si>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</si>
  <si>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</si>
  <si>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</si>
  <si>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</si>
  <si>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</si>
  <si>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</si>
  <si>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</si>
  <si>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</si>
  <si>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</si>
  <si>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</si>
  <si>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</si>
  <si>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</si>
  <si>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</si>
  <si>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</si>
  <si>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</si>
  <si>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</si>
  <si>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</si>
  <si>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</si>
  <si>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</si>
  <si>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</si>
  <si>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</si>
  <si>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</si>
  <si>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</si>
  <si>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</si>
  <si>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</si>
  <si>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</si>
  <si>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</si>
  <si>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</si>
  <si>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</si>
  <si>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</si>
  <si>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</si>
  <si>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</si>
  <si>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</si>
  <si>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</si>
  <si>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</si>
  <si>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</si>
  <si>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</si>
  <si>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</si>
  <si>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</si>
  <si>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</si>
  <si>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</si>
  <si>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</si>
  <si>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</si>
  <si>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</si>
  <si>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</si>
  <si>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</si>
  <si>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</si>
  <si>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</si>
  <si>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</si>
  <si>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</si>
  <si>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</si>
  <si>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</si>
  <si>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</si>
  <si>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</si>
  <si>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</si>
  <si>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</si>
  <si>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</si>
  <si>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</si>
  <si>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</si>
  <si>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</si>
  <si>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</si>
  <si>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</si>
  <si>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</si>
  <si>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</si>
  <si>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</si>
  <si>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</si>
  <si>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</si>
  <si>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</si>
  <si>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</si>
  <si>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</si>
  <si>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</si>
  <si>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</si>
  <si>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</si>
  <si>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</si>
  <si>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</si>
  <si>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</si>
  <si>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</si>
  <si>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</si>
  <si>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</si>
  <si>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</si>
  <si>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</si>
  <si>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</si>
  <si>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</si>
  <si>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</si>
  <si>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</si>
  <si>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</si>
  <si>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</si>
  <si>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</si>
  <si>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</si>
  <si>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</si>
  <si>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</si>
  <si>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</si>
  <si>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</si>
  <si>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</si>
  <si>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</si>
  <si>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</si>
  <si>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</si>
  <si>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</si>
  <si>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</si>
  <si>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</si>
  <si>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</si>
  <si>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</si>
  <si>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</si>
  <si>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</si>
  <si>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</si>
  <si>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</si>
  <si>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</si>
  <si>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</si>
  <si>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</si>
  <si>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</si>
  <si>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</si>
  <si>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</si>
  <si>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</si>
  <si>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</si>
  <si>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</si>
  <si>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</si>
  <si>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</si>
  <si>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</si>
  <si>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</si>
  <si>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</si>
  <si>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</si>
  <si>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</si>
  <si>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</si>
  <si>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</si>
  <si>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</si>
  <si>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</si>
  <si>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</si>
  <si>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</si>
  <si>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</si>
  <si>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</si>
  <si>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</si>
  <si>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</si>
  <si>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</si>
  <si>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</si>
  <si>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</si>
  <si>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</si>
  <si>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</si>
  <si>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</si>
  <si>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</si>
  <si>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</si>
  <si>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</si>
  <si>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</si>
  <si>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</si>
  <si>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</si>
  <si>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</si>
  <si>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</si>
  <si>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</si>
  <si>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</si>
  <si>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</si>
  <si>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</si>
  <si>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</si>
  <si>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</si>
  <si>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</si>
  <si>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</si>
  <si>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</si>
  <si>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</si>
  <si>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</si>
  <si>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</si>
  <si>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</si>
  <si>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</si>
  <si>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</si>
  <si>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</si>
  <si>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</si>
  <si>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</si>
  <si>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</si>
  <si>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</si>
  <si>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</si>
  <si>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</si>
  <si>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</si>
  <si>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</si>
  <si>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</si>
  <si>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</si>
  <si>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</si>
  <si>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</si>
  <si>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</si>
  <si>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</si>
  <si>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</si>
  <si>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</si>
  <si>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</si>
  <si>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</si>
  <si>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</si>
  <si>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</si>
  <si>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</si>
  <si>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</si>
  <si>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</si>
  <si>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</si>
  <si>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</si>
  <si>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</si>
  <si>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</si>
  <si>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</si>
  <si>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</si>
  <si>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</si>
  <si>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</si>
  <si>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</si>
  <si>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</si>
  <si>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</si>
  <si>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</si>
  <si>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</si>
  <si>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</si>
  <si>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</si>
  <si>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</si>
  <si>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</si>
  <si>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</si>
  <si>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</si>
  <si>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</si>
  <si>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</si>
  <si>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</si>
  <si>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</si>
  <si>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</si>
  <si>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</si>
  <si>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</si>
  <si>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</si>
  <si>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</si>
  <si>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</si>
  <si>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</si>
  <si>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</si>
  <si>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</si>
  <si>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</si>
  <si>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</si>
  <si>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</si>
  <si>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</si>
  <si>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</si>
  <si>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</si>
  <si>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</si>
  <si>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</si>
  <si>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</si>
  <si>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</si>
  <si>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</si>
  <si>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</si>
  <si>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</si>
  <si>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</si>
  <si>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</si>
  <si>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</si>
  <si>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</si>
  <si>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</si>
  <si>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</si>
  <si>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</si>
  <si>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</si>
  <si>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</si>
  <si>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</si>
  <si>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</si>
  <si>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</si>
  <si>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</si>
  <si>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</si>
  <si>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</si>
  <si>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</si>
  <si>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</si>
  <si>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</si>
  <si>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</si>
  <si>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</si>
  <si>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</si>
  <si>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</si>
  <si>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</si>
  <si>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</si>
  <si>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</si>
  <si>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</si>
  <si>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</si>
  <si>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</si>
  <si>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</si>
  <si>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</si>
  <si>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</si>
  <si>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</si>
  <si>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</si>
  <si>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</si>
  <si>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</si>
  <si>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</si>
  <si>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</si>
  <si>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</si>
  <si>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</si>
  <si>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</si>
  <si>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</si>
  <si>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</si>
  <si>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</si>
  <si>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</si>
  <si>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</si>
  <si>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</si>
  <si>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</si>
  <si>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</si>
  <si>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</si>
  <si>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</si>
  <si>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</si>
  <si>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</si>
  <si>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</si>
  <si>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</si>
  <si>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</si>
  <si>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</si>
  <si>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</si>
  <si>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</si>
  <si>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</si>
  <si>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</si>
  <si>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</si>
  <si>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</si>
  <si>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</si>
  <si>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</si>
  <si>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</si>
  <si>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</si>
  <si>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</si>
  <si>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</si>
  <si>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</si>
  <si>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</si>
  <si>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</si>
  <si>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</si>
  <si>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</si>
  <si>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</si>
  <si>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</si>
  <si>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</si>
  <si>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</si>
  <si>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</si>
  <si>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</si>
  <si>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</si>
  <si>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</si>
  <si>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</si>
  <si>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</si>
  <si>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</si>
  <si>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</si>
  <si>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</si>
  <si>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</si>
  <si>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</si>
  <si>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</si>
  <si>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</si>
  <si>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</si>
  <si>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</si>
  <si>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</si>
  <si>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</si>
  <si>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</si>
  <si>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</si>
  <si>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</si>
  <si>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</si>
  <si>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</si>
  <si>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</si>
  <si>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</si>
  <si>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</si>
  <si>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</si>
  <si>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</si>
  <si>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</si>
  <si>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</si>
  <si>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</si>
  <si>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</si>
  <si>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</si>
  <si>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</si>
  <si>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</si>
  <si>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</si>
  <si>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</si>
  <si>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</si>
  <si>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</si>
  <si>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</si>
  <si>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</si>
  <si>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</si>
  <si>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</si>
  <si>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</si>
  <si>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</si>
  <si>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</si>
  <si>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</si>
  <si>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</si>
  <si>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</si>
  <si>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</si>
  <si>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</si>
  <si>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</si>
  <si>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</si>
  <si>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</si>
  <si>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</si>
  <si>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</si>
  <si>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</si>
  <si>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</si>
  <si>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</si>
  <si>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</si>
  <si>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</si>
  <si>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</si>
  <si>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</si>
  <si>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</si>
  <si>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</si>
  <si>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</si>
  <si>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</si>
  <si>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</si>
  <si>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</si>
  <si>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</si>
  <si>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</si>
  <si>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</si>
  <si>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</si>
  <si>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</si>
  <si>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</si>
  <si>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</si>
  <si>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</si>
  <si>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</si>
  <si>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</si>
  <si>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</si>
  <si>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</si>
  <si>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</si>
  <si>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</si>
  <si>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</si>
  <si>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</si>
  <si>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</si>
  <si>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</si>
  <si>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</si>
  <si>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</si>
  <si>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</si>
  <si>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</si>
  <si>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</si>
  <si>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</si>
  <si>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</si>
  <si>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</si>
  <si>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</si>
  <si>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</si>
  <si>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</si>
  <si>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</si>
  <si>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</si>
  <si>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</si>
  <si>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</si>
  <si>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</si>
  <si>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</si>
  <si>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</si>
  <si>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</si>
  <si>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</si>
  <si>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</si>
  <si>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</si>
  <si>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</si>
  <si>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</si>
  <si>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</si>
  <si>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</si>
  <si>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</si>
  <si>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</si>
  <si>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</si>
  <si>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</si>
  <si>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</si>
  <si>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</si>
  <si>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</si>
  <si>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</si>
  <si>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</si>
  <si>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</si>
  <si>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</si>
  <si>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</si>
  <si>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</si>
  <si>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</si>
  <si>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</si>
  <si>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</si>
  <si>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</si>
  <si>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</si>
  <si>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</si>
  <si>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</si>
  <si>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</si>
  <si>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</si>
  <si>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</si>
  <si>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</si>
  <si>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</si>
  <si>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</si>
  <si>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</si>
  <si>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</si>
  <si>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</si>
  <si>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</si>
  <si>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</si>
  <si>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</si>
  <si>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</si>
  <si>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</si>
  <si>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</si>
  <si>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</si>
  <si>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</si>
  <si>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</si>
  <si>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</si>
  <si>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</si>
  <si>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</si>
  <si>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</si>
  <si>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</si>
  <si>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</si>
  <si>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</si>
  <si>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</si>
  <si>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</si>
  <si>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</si>
  <si>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</si>
  <si>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</si>
  <si>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</si>
  <si>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</si>
  <si>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</si>
  <si>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</si>
  <si>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</si>
  <si>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</si>
  <si>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</si>
  <si>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</si>
  <si>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</si>
  <si>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</si>
  <si>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</si>
  <si>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</si>
  <si>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</si>
  <si>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</si>
  <si>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</si>
  <si>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</si>
  <si>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</si>
  <si>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</si>
  <si>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</si>
  <si>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</si>
  <si>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</si>
  <si>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</si>
  <si>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</si>
  <si>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</si>
  <si>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</si>
  <si>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</si>
  <si>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</si>
  <si>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</si>
  <si>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</si>
  <si>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</si>
  <si>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</si>
  <si>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</si>
  <si>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</si>
  <si>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</si>
  <si>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</si>
  <si>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</si>
  <si>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</si>
  <si>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</si>
  <si>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</si>
  <si>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</si>
  <si>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</si>
  <si>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</si>
  <si>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</si>
  <si>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</si>
  <si>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</si>
  <si>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</si>
  <si>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</si>
  <si>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</si>
  <si>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</si>
  <si>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</si>
  <si>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</si>
  <si>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</si>
  <si>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</si>
  <si>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</si>
  <si>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</si>
  <si>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</si>
  <si>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</si>
  <si>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</si>
  <si>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</si>
  <si>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</si>
  <si>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</si>
  <si>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</si>
  <si>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</si>
  <si>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</si>
  <si>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</si>
  <si>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</si>
  <si>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</si>
  <si>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</si>
  <si>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</si>
  <si>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</si>
  <si>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</si>
  <si>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</si>
  <si>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</si>
  <si>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</si>
  <si>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</si>
  <si>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</si>
  <si>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</si>
  <si>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</si>
  <si>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</si>
  <si>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</si>
  <si>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</si>
  <si>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</si>
  <si>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</si>
  <si>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</si>
  <si>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</si>
  <si>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</si>
  <si>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</si>
  <si>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</si>
  <si>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</si>
  <si>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</si>
  <si>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</si>
  <si>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</si>
  <si>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</si>
  <si>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</si>
  <si>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</si>
  <si>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</si>
  <si>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</si>
  <si>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</si>
  <si>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</si>
  <si>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</si>
  <si>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</si>
  <si>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</si>
  <si>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</si>
  <si>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</si>
  <si>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</si>
  <si>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</si>
  <si>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</si>
  <si>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</si>
  <si>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</si>
  <si>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</si>
  <si>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</si>
  <si>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</si>
  <si>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</si>
  <si>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</si>
  <si>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</si>
  <si>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</si>
  <si>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</si>
  <si>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</si>
  <si>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</si>
  <si>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</si>
  <si>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</si>
  <si>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</si>
  <si>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</si>
  <si>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</si>
  <si>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</si>
  <si>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</si>
  <si>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</si>
  <si>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</si>
  <si>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</si>
  <si>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</si>
  <si>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</si>
  <si>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</si>
  <si>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</si>
  <si>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</si>
  <si>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</si>
  <si>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</si>
  <si>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</si>
  <si>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</si>
  <si>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</si>
  <si>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</si>
  <si>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</si>
  <si>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</si>
  <si>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</si>
  <si>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</si>
  <si>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</si>
  <si>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</si>
  <si>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</si>
  <si>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</si>
  <si>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</si>
  <si>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</si>
  <si>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</si>
  <si>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</si>
  <si>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</si>
  <si>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</si>
  <si>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</si>
  <si>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</si>
  <si>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</si>
  <si>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</si>
  <si>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</si>
  <si>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</si>
  <si>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</si>
  <si>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</si>
  <si>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</si>
  <si>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</si>
  <si>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</si>
  <si>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</si>
  <si>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</si>
  <si>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</si>
  <si>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</si>
  <si>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</si>
  <si>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</si>
  <si>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</si>
  <si>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</si>
  <si>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</si>
  <si>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</si>
  <si>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</si>
  <si>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</si>
  <si>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</si>
  <si>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</si>
  <si>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</si>
  <si>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</si>
  <si>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</si>
  <si>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</si>
  <si>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</si>
  <si>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</si>
  <si>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</si>
  <si>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</si>
  <si>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</si>
  <si>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</si>
  <si>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</si>
  <si>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</si>
  <si>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</si>
  <si>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</si>
  <si>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</si>
  <si>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</si>
  <si>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</si>
  <si>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</si>
  <si>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</si>
  <si>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</si>
  <si>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</si>
  <si>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</si>
  <si>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</si>
  <si>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</si>
  <si>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</si>
  <si>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</si>
  <si>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</si>
  <si>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</si>
  <si>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</si>
  <si>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</si>
  <si>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</si>
  <si>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</si>
  <si>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</si>
  <si>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</si>
  <si>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</si>
  <si>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</si>
  <si>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</si>
  <si>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</si>
  <si>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</si>
  <si>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</si>
  <si>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</si>
  <si>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</si>
  <si>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</si>
  <si>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</si>
  <si>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</si>
  <si>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</si>
  <si>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</si>
  <si>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</si>
  <si>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</si>
  <si>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</si>
  <si>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</si>
  <si>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</si>
  <si>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</si>
  <si>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</si>
  <si>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</si>
  <si>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</si>
  <si>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</si>
  <si>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</si>
  <si>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</si>
  <si>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</si>
  <si>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</si>
  <si>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</si>
  <si>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</si>
  <si>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</si>
  <si>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</si>
  <si>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</si>
  <si>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</si>
  <si>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</si>
  <si>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</si>
  <si>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</si>
  <si>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</si>
  <si>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</si>
  <si>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</si>
  <si>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</si>
  <si>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</si>
  <si>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</si>
  <si>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</si>
  <si>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</si>
  <si>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</si>
  <si>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</si>
  <si>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</si>
  <si>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</si>
  <si>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</si>
  <si>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</si>
  <si>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</si>
  <si>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</si>
  <si>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</si>
  <si>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</si>
  <si>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</si>
  <si>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</si>
  <si>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</si>
  <si>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</si>
  <si>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</si>
  <si>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</si>
  <si>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</si>
  <si>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</si>
  <si>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</si>
  <si>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</si>
  <si>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</si>
  <si>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</si>
  <si>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</si>
  <si>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</si>
  <si>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</si>
  <si>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</si>
  <si>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</si>
  <si>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</si>
  <si>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</si>
  <si>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</si>
  <si>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</si>
  <si>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</si>
  <si>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</si>
  <si>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</si>
  <si>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</si>
  <si>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</si>
  <si>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</si>
  <si>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</si>
  <si>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</si>
  <si>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</si>
  <si>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</si>
  <si>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</si>
  <si>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</si>
  <si>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</si>
  <si>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</si>
  <si>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</si>
  <si>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</si>
  <si>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</si>
  <si>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</si>
  <si>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</si>
  <si>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</si>
  <si>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</si>
  <si>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</si>
  <si>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</si>
  <si>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</si>
  <si>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</si>
  <si>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</si>
  <si>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</si>
  <si>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</si>
  <si>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</si>
  <si>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</si>
  <si>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</si>
  <si>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</si>
  <si>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</si>
  <si>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</si>
  <si>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</si>
  <si>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</si>
  <si>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</si>
  <si>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</si>
  <si>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</si>
  <si>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</si>
  <si>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</si>
  <si>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</si>
  <si>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</si>
  <si>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</si>
  <si>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</si>
  <si>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</si>
  <si>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</si>
  <si>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</si>
  <si>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</si>
  <si>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</si>
  <si>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</si>
  <si>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</si>
  <si>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</si>
  <si>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</si>
  <si>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</si>
  <si>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</si>
  <si>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</si>
  <si>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</si>
  <si>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</si>
  <si>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</si>
  <si>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</si>
  <si>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</si>
  <si>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</si>
  <si>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</si>
  <si>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</si>
  <si>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</si>
  <si>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</si>
  <si>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</si>
  <si>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</si>
  <si>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</si>
  <si>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</si>
  <si>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</si>
  <si>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</si>
  <si>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</si>
  <si>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</si>
  <si>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</si>
  <si>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</si>
  <si>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</si>
  <si>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</si>
  <si>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</si>
  <si>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</si>
  <si>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</si>
  <si>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</si>
  <si>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</si>
  <si>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</si>
  <si>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</si>
  <si>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</si>
  <si>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</si>
  <si>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</si>
  <si>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</si>
  <si>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</si>
  <si>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</si>
  <si>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</si>
  <si>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</si>
  <si>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</si>
  <si>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</si>
  <si>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</si>
  <si>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</si>
  <si>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</si>
  <si>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</si>
  <si>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</si>
  <si>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</si>
  <si>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</si>
  <si>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</si>
  <si>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</si>
  <si>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</si>
  <si>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</si>
  <si>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</si>
  <si>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</si>
  <si>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</si>
  <si>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</si>
  <si>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</si>
  <si>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</si>
  <si>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</si>
  <si>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</si>
  <si>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</si>
  <si>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</si>
  <si>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</si>
  <si>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</si>
  <si>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</si>
  <si>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</si>
  <si>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</si>
  <si>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</si>
  <si>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</si>
  <si>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</si>
  <si>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</si>
  <si>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</si>
  <si>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</si>
  <si>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</si>
  <si>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</si>
  <si>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</si>
  <si>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</si>
  <si>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</si>
  <si>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</si>
  <si>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</si>
  <si>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</si>
  <si>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</si>
  <si>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</si>
  <si>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</si>
  <si>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</si>
  <si>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</si>
  <si>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</si>
  <si>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</si>
  <si>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</si>
  <si>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</si>
  <si>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</si>
  <si>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</si>
  <si>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</si>
  <si>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</si>
  <si>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</si>
  <si>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</si>
  <si>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</si>
  <si>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</si>
  <si>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</si>
  <si>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</si>
  <si>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</si>
  <si>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</si>
  <si>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</si>
  <si>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</si>
  <si>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</si>
  <si>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</si>
  <si>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</si>
  <si>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</si>
  <si>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</si>
  <si>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</si>
  <si>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</si>
  <si>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</si>
  <si>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</si>
  <si>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</si>
  <si>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</si>
  <si>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</si>
  <si>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</si>
  <si>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</si>
  <si>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</si>
  <si>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</si>
  <si>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</si>
  <si>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</si>
  <si>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</si>
  <si>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</si>
  <si>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</si>
  <si>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</si>
  <si>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</si>
  <si>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</si>
  <si>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</si>
  <si>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</si>
  <si>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</si>
  <si>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</si>
  <si>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</si>
  <si>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</si>
  <si>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</si>
  <si>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</si>
  <si>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</si>
  <si>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</si>
  <si>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</si>
  <si>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</si>
  <si>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</si>
  <si>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</si>
  <si>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</si>
  <si>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</si>
  <si>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</si>
  <si>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</si>
  <si>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</si>
  <si>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</si>
  <si>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</si>
  <si>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</si>
  <si>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</si>
  <si>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</si>
  <si>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</si>
  <si>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</si>
  <si>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</si>
  <si>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</si>
  <si>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</si>
  <si>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</si>
  <si>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</si>
  <si>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</si>
  <si>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</si>
  <si>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</si>
  <si>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</si>
  <si>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</si>
  <si>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</si>
  <si>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</si>
  <si>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</si>
  <si>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</si>
  <si>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</si>
  <si>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</si>
  <si>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</si>
  <si>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</si>
  <si>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</si>
  <si>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</si>
  <si>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</si>
  <si>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</si>
  <si>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</si>
  <si>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</si>
  <si>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</si>
  <si>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</si>
  <si>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</si>
  <si>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</si>
  <si>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</si>
  <si>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</si>
  <si>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</si>
  <si>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</si>
  <si>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</si>
  <si>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</si>
  <si>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</si>
  <si>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</si>
  <si>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</si>
  <si>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</si>
  <si>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</si>
  <si>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</si>
  <si>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</si>
  <si>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</si>
  <si>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</si>
  <si>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</si>
  <si>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</si>
  <si>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</si>
  <si>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</si>
  <si>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</si>
  <si>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</si>
  <si>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</si>
  <si>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</si>
  <si>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</si>
  <si>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</si>
  <si>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</si>
  <si>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</si>
  <si>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</si>
  <si>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</si>
  <si>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</si>
  <si>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</si>
  <si>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</si>
  <si>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</si>
  <si>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</si>
  <si>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</si>
  <si>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</si>
  <si>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</si>
  <si>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</si>
  <si>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</si>
  <si>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</si>
  <si>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</si>
  <si>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</si>
  <si>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</si>
  <si>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</si>
  <si>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</si>
  <si>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</si>
  <si>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</si>
  <si>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</si>
  <si>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</si>
  <si>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</si>
  <si>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</si>
  <si>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</si>
  <si>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</si>
  <si>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</si>
  <si>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</si>
  <si>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</si>
  <si>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</si>
  <si>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</si>
  <si>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</si>
  <si>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</si>
  <si>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</si>
  <si>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</si>
  <si>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</si>
  <si>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</si>
  <si>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</si>
  <si>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</si>
  <si>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</si>
  <si>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</si>
  <si>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</si>
  <si>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</si>
  <si>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</si>
  <si>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</si>
  <si>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</si>
  <si>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</si>
  <si>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</si>
  <si>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</si>
  <si>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</si>
  <si>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</si>
  <si>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</si>
  <si>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</si>
  <si>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</si>
  <si>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</si>
  <si>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</si>
  <si>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</si>
  <si>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</si>
  <si>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</si>
  <si>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</si>
  <si>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</si>
  <si>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</si>
  <si>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</si>
  <si>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</si>
  <si>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</si>
  <si>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</si>
  <si>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</si>
  <si>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</si>
  <si>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</si>
  <si>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</si>
  <si>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</si>
  <si>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</si>
  <si>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</si>
  <si>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</si>
  <si>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</si>
  <si>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</si>
  <si>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</si>
  <si>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</si>
  <si>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</si>
  <si>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</si>
  <si>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</si>
  <si>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</si>
  <si>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</si>
  <si>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</si>
  <si>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</si>
  <si>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</si>
  <si>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</si>
  <si>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</si>
  <si>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</si>
  <si>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</si>
  <si>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</si>
  <si>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</si>
  <si>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</si>
  <si>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</si>
  <si>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</si>
  <si>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</si>
  <si>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</si>
  <si>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</si>
  <si>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</si>
  <si>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</si>
  <si>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</si>
  <si>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</si>
  <si>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</si>
  <si>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</si>
  <si>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</si>
  <si>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</si>
  <si>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</si>
  <si>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</si>
  <si>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</si>
  <si>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</si>
  <si>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</si>
  <si>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</si>
  <si>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</si>
  <si>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</si>
  <si>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</si>
  <si>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</si>
  <si>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</si>
  <si>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</si>
  <si>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</si>
  <si>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</si>
  <si>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</si>
  <si>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</si>
  <si>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</si>
  <si>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</si>
  <si>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</si>
  <si>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</si>
  <si>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</si>
  <si>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</si>
  <si>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</si>
  <si>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</si>
  <si>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</si>
  <si>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</si>
  <si>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</si>
  <si>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</si>
  <si>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</si>
  <si>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</si>
  <si>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</si>
  <si>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</si>
  <si>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</si>
  <si>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</si>
  <si>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</si>
  <si>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</si>
  <si>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</si>
  <si>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</si>
  <si>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</si>
  <si>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</si>
  <si>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</si>
  <si>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</si>
  <si>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</si>
  <si>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</si>
  <si>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</si>
  <si>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</si>
  <si>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</si>
  <si>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</si>
  <si>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</si>
  <si>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</si>
  <si>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</si>
  <si>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</si>
  <si>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</si>
  <si>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</si>
  <si>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</si>
  <si>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</si>
  <si>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</si>
  <si>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</si>
  <si>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</si>
  <si>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</si>
  <si>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</si>
  <si>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</si>
  <si>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</si>
  <si>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</si>
  <si>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</si>
  <si>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</si>
  <si>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</si>
  <si>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</si>
  <si>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</si>
  <si>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</si>
  <si>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</si>
  <si>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</si>
  <si>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</si>
  <si>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</si>
  <si>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</si>
  <si>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</si>
  <si>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</si>
  <si>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</si>
  <si>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</si>
  <si>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</si>
  <si>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</si>
  <si>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</si>
  <si>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</si>
  <si>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</si>
  <si>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</si>
  <si>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</si>
  <si>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</si>
  <si>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</si>
  <si>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</si>
  <si>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</si>
  <si>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</si>
  <si>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</si>
  <si>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</si>
  <si>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</si>
  <si>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</si>
  <si>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</si>
  <si>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</si>
  <si>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</si>
  <si>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</si>
  <si>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</si>
  <si>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</si>
  <si>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</si>
  <si>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</si>
  <si>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</si>
  <si>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</si>
  <si>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</si>
  <si>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</si>
  <si>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</si>
  <si>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</si>
  <si>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</si>
  <si>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</si>
  <si>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</si>
  <si>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</si>
  <si>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</si>
  <si>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</si>
  <si>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</si>
  <si>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</si>
  <si>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</si>
  <si>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</si>
  <si>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</si>
  <si>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</si>
  <si>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</si>
  <si>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</si>
  <si>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</si>
  <si>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</si>
  <si>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</si>
  <si>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</si>
  <si>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</si>
  <si>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</si>
  <si>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</si>
  <si>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</si>
  <si>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</si>
  <si>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</si>
  <si>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</si>
  <si>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</si>
  <si>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</si>
  <si>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</si>
  <si>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</si>
  <si>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</si>
  <si>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</si>
  <si>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</si>
  <si>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</si>
  <si>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</si>
  <si>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</si>
  <si>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</si>
  <si>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</si>
  <si>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</si>
  <si>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</si>
  <si>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</si>
  <si>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</si>
  <si>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</si>
  <si>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</si>
  <si>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</si>
  <si>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</si>
  <si>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</si>
  <si>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</si>
  <si>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</si>
  <si>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</si>
  <si>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</si>
  <si>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</si>
  <si>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</si>
  <si>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</si>
  <si>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</si>
  <si>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</si>
  <si>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</si>
  <si>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</si>
  <si>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</si>
  <si>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</si>
  <si>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</si>
  <si>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</si>
  <si>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</si>
  <si>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</si>
  <si>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</si>
  <si>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</si>
  <si>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</si>
  <si>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</si>
  <si>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</si>
  <si>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</si>
  <si>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</si>
  <si>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</si>
  <si>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</si>
  <si>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</si>
  <si>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</si>
  <si>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</si>
  <si>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</si>
  <si>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</si>
  <si>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</si>
  <si>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</si>
  <si>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</si>
  <si>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</si>
  <si>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</si>
  <si>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</si>
  <si>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</si>
  <si>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</si>
  <si>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</si>
  <si>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</si>
  <si>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</si>
  <si>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</si>
  <si>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</si>
  <si>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</si>
  <si>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</si>
  <si>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</si>
  <si>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</si>
  <si>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</si>
  <si>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</si>
  <si>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</si>
  <si>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</si>
  <si>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</si>
  <si>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</si>
  <si>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</si>
  <si>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</si>
  <si>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</si>
  <si>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</si>
  <si>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</si>
  <si>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</si>
  <si>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</si>
  <si>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</si>
  <si>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</si>
  <si>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</si>
  <si>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</si>
  <si>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</si>
  <si>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</si>
  <si>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</si>
  <si>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</si>
  <si>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</si>
  <si>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</si>
  <si>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</si>
  <si>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</si>
  <si>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</si>
  <si>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</si>
  <si>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</si>
  <si>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</si>
  <si>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</si>
  <si>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</si>
  <si>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</si>
  <si>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</si>
  <si>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</si>
  <si>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</si>
  <si>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</si>
  <si>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</si>
  <si>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</si>
  <si>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</si>
  <si>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</si>
  <si>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</si>
  <si>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</si>
  <si>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</si>
  <si>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</si>
  <si>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</si>
  <si>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</si>
  <si>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</si>
  <si>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</si>
  <si>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</si>
  <si>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</si>
  <si>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</si>
  <si>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</si>
  <si>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</si>
  <si>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</si>
  <si>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</si>
  <si>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</si>
  <si>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</si>
  <si>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</si>
  <si>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</si>
  <si>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</si>
  <si>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</si>
  <si>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</si>
  <si>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</si>
  <si>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</si>
  <si>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</si>
  <si>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</si>
  <si>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</si>
  <si>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</si>
  <si>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</si>
  <si>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</si>
  <si>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</si>
  <si>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</si>
  <si>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</si>
  <si>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</si>
  <si>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</si>
  <si>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</si>
  <si>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</si>
  <si>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</si>
  <si>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</si>
  <si>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</si>
  <si>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</si>
  <si>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</si>
  <si>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</si>
  <si>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</si>
  <si>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</si>
  <si>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</si>
  <si>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</si>
  <si>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</si>
  <si>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</si>
  <si>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</si>
  <si>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</si>
  <si>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</si>
  <si>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</si>
  <si>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</si>
  <si>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</si>
  <si>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</si>
  <si>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</si>
  <si>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</si>
  <si>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</si>
  <si>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</si>
  <si>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</si>
  <si>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</si>
  <si>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</si>
  <si>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</si>
  <si>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</si>
  <si>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</si>
  <si>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</si>
  <si>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</si>
  <si>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</si>
  <si>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</si>
  <si>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</si>
  <si>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</si>
  <si>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</si>
  <si>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</si>
  <si>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</si>
  <si>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</si>
  <si>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</si>
  <si>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</si>
  <si>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</si>
  <si>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</si>
  <si>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</si>
  <si>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</si>
  <si>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</si>
  <si>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</si>
  <si>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</si>
  <si>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</si>
  <si>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</si>
  <si>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</si>
  <si>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</si>
  <si>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</si>
  <si>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</si>
  <si>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</si>
  <si>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</si>
  <si>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</si>
  <si>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</si>
  <si>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</si>
  <si>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</si>
  <si>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</si>
  <si>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</si>
  <si>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</si>
  <si>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</si>
  <si>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</si>
  <si>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</si>
  <si>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</si>
  <si>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</si>
  <si>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</si>
  <si>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</si>
  <si>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</si>
  <si>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</si>
  <si>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</si>
  <si>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</si>
  <si>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</si>
  <si>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</si>
  <si>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</si>
  <si>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</si>
  <si>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</si>
  <si>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</si>
  <si>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</si>
  <si>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</si>
  <si>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</si>
  <si>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</si>
  <si>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</si>
  <si>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</si>
  <si>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</si>
  <si>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</si>
  <si>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</si>
  <si>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</si>
  <si>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</si>
  <si>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</si>
  <si>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</si>
  <si>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</si>
  <si>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</si>
  <si>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</si>
  <si>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</si>
  <si>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</si>
  <si>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</si>
  <si>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</si>
  <si>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</si>
  <si>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</si>
  <si>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</si>
  <si>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</si>
  <si>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</si>
  <si>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</si>
  <si>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</si>
  <si>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</si>
  <si>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</si>
  <si>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</si>
  <si>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</si>
  <si>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</si>
  <si>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</si>
  <si>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</si>
  <si>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</si>
  <si>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</si>
  <si>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</si>
  <si>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</si>
  <si>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</si>
  <si>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</si>
  <si>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</si>
  <si>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</si>
  <si>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</si>
  <si>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</si>
  <si>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</si>
  <si>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</si>
  <si>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</si>
  <si>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</si>
  <si>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</si>
  <si>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</si>
  <si>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</si>
  <si>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</si>
  <si>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</si>
  <si>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</si>
  <si>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</si>
  <si>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</si>
  <si>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</si>
  <si>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</si>
  <si>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</si>
  <si>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</si>
  <si>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</si>
  <si>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</si>
  <si>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</si>
  <si>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</si>
  <si>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</si>
  <si>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</si>
  <si>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</si>
  <si>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</si>
  <si>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</si>
  <si>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</si>
  <si>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</si>
  <si>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</si>
  <si>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</si>
  <si>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</si>
  <si>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</si>
  <si>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</si>
  <si>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</si>
  <si>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</si>
  <si>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</si>
  <si>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</si>
  <si>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</si>
  <si>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</si>
  <si>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</si>
  <si>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</si>
  <si>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</si>
  <si>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</si>
  <si>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</si>
  <si>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</si>
  <si>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</si>
  <si>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</si>
  <si>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</si>
  <si>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</si>
  <si>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</si>
  <si>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</si>
  <si>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</si>
  <si>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</si>
  <si>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</si>
  <si>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</si>
  <si>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</si>
  <si>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</si>
  <si>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</si>
  <si>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</si>
  <si>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</si>
  <si>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</si>
  <si>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</si>
  <si>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</si>
  <si>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</si>
  <si>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</si>
  <si>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</si>
  <si>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</si>
  <si>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</si>
  <si>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</si>
  <si>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</si>
  <si>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</si>
  <si>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</si>
  <si>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</si>
  <si>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</si>
  <si>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</si>
  <si>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</si>
  <si>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</si>
  <si>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</si>
  <si>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</si>
  <si>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</si>
  <si>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</si>
  <si>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</si>
  <si>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</si>
  <si>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</si>
  <si>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</si>
  <si>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</si>
  <si>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</si>
  <si>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</si>
  <si>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</si>
  <si>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</si>
  <si>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</si>
  <si>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</si>
  <si>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</si>
  <si>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</si>
  <si>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</si>
  <si>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</si>
  <si>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</si>
  <si>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</si>
  <si>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</si>
  <si>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</si>
  <si>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</si>
  <si>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</si>
  <si>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</si>
  <si>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</si>
  <si>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</si>
  <si>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</si>
  <si>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</si>
  <si>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</si>
  <si>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</si>
  <si>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</si>
  <si>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</si>
  <si>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</si>
  <si>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</si>
  <si>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</si>
  <si>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</si>
  <si>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</si>
  <si>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</si>
  <si>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</si>
  <si>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</si>
  <si>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</si>
  <si>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</si>
  <si>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</si>
  <si>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</si>
  <si>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</si>
  <si>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</si>
  <si>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</si>
  <si>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</si>
  <si>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</si>
  <si>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</si>
  <si>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</si>
  <si>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</si>
  <si>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</si>
  <si>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</si>
  <si>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</si>
  <si>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</si>
  <si>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</si>
  <si>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</si>
  <si>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</si>
  <si>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</si>
  <si>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</si>
  <si>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</si>
  <si>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</si>
  <si>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</si>
  <si>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</si>
  <si>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</si>
  <si>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</si>
  <si>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</si>
  <si>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</si>
  <si>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</si>
  <si>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</si>
  <si>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</si>
  <si>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</si>
  <si>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</si>
  <si>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</si>
  <si>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</si>
  <si>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</si>
  <si>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</si>
  <si>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</si>
  <si>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</si>
  <si>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</si>
  <si>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</si>
  <si>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</si>
  <si>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</si>
  <si>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</si>
  <si>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</si>
  <si>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</si>
  <si>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</si>
  <si>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</si>
  <si>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</si>
  <si>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</si>
  <si>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</si>
  <si>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</si>
  <si>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</si>
  <si>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</si>
  <si>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</si>
  <si>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</si>
  <si>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</si>
  <si>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</si>
  <si>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</si>
  <si>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</si>
  <si>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</si>
  <si>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</si>
  <si>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</si>
  <si>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</si>
  <si>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</si>
  <si>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</si>
  <si>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</si>
  <si>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</si>
  <si>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</si>
  <si>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</si>
  <si>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</si>
  <si>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</si>
  <si>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</si>
  <si>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</si>
  <si>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</si>
  <si>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</si>
  <si>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</si>
  <si>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</si>
  <si>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</si>
  <si>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</si>
  <si>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</si>
  <si>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</si>
  <si>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</si>
  <si>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</si>
  <si>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</si>
  <si>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</si>
  <si>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</si>
  <si>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</si>
  <si>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</si>
  <si>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</si>
  <si>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</si>
  <si>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</si>
  <si>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</si>
  <si>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</si>
  <si>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</si>
  <si>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</si>
  <si>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</si>
  <si>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</si>
  <si>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</si>
  <si>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</si>
  <si>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</si>
  <si>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</si>
  <si>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</si>
  <si>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</si>
  <si>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</si>
  <si>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</si>
  <si>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</si>
  <si>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</si>
  <si>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</si>
  <si>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</si>
  <si>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</si>
  <si>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</si>
  <si>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</si>
  <si>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</si>
  <si>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</si>
  <si>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</si>
  <si>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</si>
  <si>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</si>
  <si>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</si>
  <si>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</si>
  <si>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</si>
  <si>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</si>
  <si>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</si>
  <si>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</si>
  <si>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</si>
  <si>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</si>
  <si>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</si>
  <si>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</si>
  <si>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</si>
  <si>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</si>
  <si>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</si>
  <si>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</si>
  <si>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</si>
  <si>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</si>
  <si>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</si>
  <si>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</si>
  <si>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</si>
  <si>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</si>
  <si>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</si>
  <si>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</si>
  <si>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</si>
  <si>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</si>
  <si>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</si>
  <si>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</si>
  <si>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</si>
  <si>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</si>
  <si>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</si>
  <si>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</si>
  <si>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</si>
  <si>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</si>
  <si>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</si>
  <si>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</si>
  <si>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</si>
  <si>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</si>
  <si>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</si>
  <si>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</si>
  <si>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</si>
  <si>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</si>
  <si>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</si>
  <si>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</si>
  <si>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</si>
  <si>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</si>
  <si>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</si>
  <si>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</si>
  <si>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</si>
  <si>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</si>
  <si>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</si>
  <si>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</si>
  <si>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</si>
  <si>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</si>
  <si>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</si>
  <si>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</si>
  <si>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</si>
  <si>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</si>
  <si>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</si>
  <si>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</si>
  <si>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</si>
  <si>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</si>
  <si>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</si>
  <si>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</si>
  <si>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</si>
  <si>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</si>
  <si>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</si>
  <si>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</si>
  <si>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</si>
  <si>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</si>
  <si>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</si>
  <si>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</si>
  <si>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</si>
  <si>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</si>
  <si>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</si>
  <si>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</si>
  <si>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</si>
  <si>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</si>
  <si>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</si>
  <si>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</si>
  <si>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</si>
  <si>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</si>
  <si>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</si>
  <si>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</si>
  <si>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</si>
  <si>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</si>
  <si>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</si>
  <si>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</si>
  <si>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</si>
  <si>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</si>
  <si>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</si>
  <si>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</si>
  <si>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</si>
  <si>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</si>
  <si>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</si>
  <si>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</si>
  <si>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</si>
  <si>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</si>
  <si>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</si>
  <si>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</si>
  <si>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</si>
  <si>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</si>
  <si>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</si>
  <si>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</si>
  <si>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</si>
  <si>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</si>
  <si>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</si>
  <si>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</si>
  <si>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</si>
  <si>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</si>
  <si>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</si>
  <si>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</si>
  <si>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</si>
  <si>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</si>
  <si>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</si>
  <si>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</si>
  <si>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</si>
  <si>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</si>
  <si>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</si>
  <si>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</si>
  <si>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</si>
  <si>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</si>
  <si>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</si>
  <si>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</si>
  <si>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</si>
  <si>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</si>
  <si>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</si>
  <si>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</si>
  <si>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</si>
  <si>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</si>
  <si>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</si>
  <si>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</si>
  <si>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</si>
  <si>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</si>
  <si>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</si>
  <si>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</si>
  <si>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</si>
  <si>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</si>
  <si>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</si>
  <si>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</si>
  <si>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</si>
  <si>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</si>
  <si>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</si>
  <si>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</si>
  <si>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</si>
  <si>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</si>
  <si>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</si>
  <si>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</si>
  <si>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</si>
  <si>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</si>
  <si>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</si>
  <si>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</si>
  <si>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</si>
  <si>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</si>
  <si>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</si>
  <si>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</si>
  <si>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</si>
  <si>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</si>
  <si>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</si>
  <si>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</si>
  <si>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</si>
  <si>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</si>
  <si>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</si>
  <si>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</si>
  <si>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</si>
  <si>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</si>
  <si>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</si>
  <si>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</si>
  <si>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</si>
  <si>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</si>
  <si>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</si>
  <si>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</si>
  <si>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</si>
  <si>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</si>
  <si>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</si>
  <si>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</si>
  <si>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</si>
  <si>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</si>
  <si>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</si>
  <si>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</si>
  <si>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</si>
  <si>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</si>
  <si>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</si>
  <si>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</si>
  <si>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</si>
  <si>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</si>
  <si>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</si>
  <si>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</si>
  <si>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</si>
  <si>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</si>
  <si>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</si>
  <si>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</si>
  <si>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</si>
  <si>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</si>
  <si>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</si>
  <si>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</si>
  <si>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</si>
  <si>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</si>
  <si>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</si>
  <si>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</si>
  <si>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</si>
  <si>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</si>
  <si>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</si>
  <si>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</si>
  <si>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</si>
  <si>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</si>
  <si>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</si>
  <si>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</si>
  <si>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</si>
  <si>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</si>
  <si>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</si>
  <si>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</si>
  <si>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</si>
  <si>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</si>
  <si>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</si>
  <si>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</si>
  <si>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</si>
  <si>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</si>
  <si>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</si>
  <si>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</si>
  <si>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</si>
  <si>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</si>
  <si>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</si>
  <si>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</si>
  <si>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</si>
  <si>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</si>
  <si>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</si>
  <si>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</si>
  <si>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</si>
  <si>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</si>
  <si>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</si>
  <si>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</si>
  <si>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</si>
  <si>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</si>
  <si>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</si>
  <si>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</si>
  <si>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</si>
  <si>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</si>
  <si>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</si>
  <si>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</si>
  <si>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</si>
  <si>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</si>
  <si>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</si>
  <si>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</si>
  <si>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</si>
  <si>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</si>
  <si>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</si>
  <si>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</si>
  <si>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</si>
  <si>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</si>
  <si>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</si>
  <si>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</si>
  <si>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</si>
  <si>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</si>
  <si>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</si>
  <si>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</si>
  <si>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</si>
  <si>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</si>
  <si>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</si>
  <si>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</si>
  <si>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</si>
  <si>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</si>
  <si>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</si>
  <si>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</si>
  <si>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</si>
  <si>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</si>
  <si>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</si>
  <si>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</si>
  <si>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</si>
  <si>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</si>
  <si>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</si>
  <si>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</si>
  <si>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</si>
  <si>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</si>
  <si>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</si>
  <si>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</si>
  <si>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</si>
  <si>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</si>
  <si>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</si>
  <si>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</si>
  <si>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</si>
  <si>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</si>
  <si>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</si>
  <si>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</si>
  <si>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</si>
  <si>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</si>
  <si>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</si>
  <si>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</si>
  <si>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</si>
  <si>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</si>
  <si>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</si>
  <si>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</si>
  <si>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</si>
  <si>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</si>
  <si>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</si>
  <si>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</si>
  <si>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</si>
  <si>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</si>
  <si>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</si>
  <si>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</si>
  <si>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</si>
  <si>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</si>
  <si>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</si>
  <si>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</si>
  <si>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</si>
  <si>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</si>
  <si>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</si>
  <si>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</si>
  <si>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</si>
  <si>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</si>
  <si>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</si>
  <si>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</si>
  <si>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</si>
  <si>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</si>
  <si>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</si>
  <si>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</si>
  <si>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</si>
  <si>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</si>
  <si>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</si>
  <si>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</si>
  <si>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</si>
  <si>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</si>
  <si>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</si>
  <si>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</si>
  <si>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</si>
  <si>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</si>
  <si>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</si>
  <si>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</si>
  <si>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</si>
  <si>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</si>
  <si>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</si>
  <si>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</si>
  <si>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</si>
  <si>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</si>
  <si>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</si>
  <si>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</si>
  <si>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</si>
  <si>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</si>
  <si>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</si>
  <si>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</si>
  <si>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</si>
  <si>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</si>
  <si>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</si>
  <si>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</si>
  <si>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</si>
  <si>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</si>
  <si>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</si>
  <si>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</si>
  <si>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</si>
  <si>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</si>
  <si>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</si>
  <si>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</si>
  <si>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</si>
  <si>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</si>
  <si>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</si>
  <si>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</si>
  <si>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</si>
  <si>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</si>
  <si>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</si>
  <si>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</si>
  <si>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</si>
  <si>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</si>
  <si>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</si>
  <si>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</si>
  <si>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</si>
  <si>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</si>
  <si>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</si>
  <si>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</si>
  <si>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</si>
  <si>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</si>
  <si>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</si>
  <si>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</si>
  <si>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</si>
  <si>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</si>
  <si>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</si>
  <si>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</si>
  <si>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</si>
  <si>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</si>
  <si>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</si>
  <si>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</si>
  <si>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</si>
  <si>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</si>
  <si>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</si>
  <si>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</si>
  <si>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</si>
  <si>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</si>
  <si>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</si>
  <si>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</si>
  <si>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</si>
  <si>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</si>
  <si>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</si>
  <si>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</si>
  <si>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</si>
  <si>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</si>
  <si>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</si>
  <si>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</si>
  <si>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</si>
  <si>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</si>
  <si>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</si>
  <si>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</si>
  <si>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</si>
  <si>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</si>
  <si>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</si>
  <si>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</si>
  <si>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</si>
  <si>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</si>
  <si>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</si>
  <si>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</si>
  <si>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</si>
  <si>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</si>
  <si>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</si>
  <si>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</si>
  <si>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</si>
  <si>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</si>
  <si>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</si>
  <si>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</si>
  <si>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</si>
  <si>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</si>
  <si>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</si>
  <si>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</si>
  <si>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</si>
  <si>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</si>
  <si>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</si>
  <si>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</si>
  <si>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</si>
  <si>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</si>
  <si>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</si>
  <si>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</si>
  <si>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</si>
  <si>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</si>
  <si>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</si>
  <si>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</si>
  <si>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</si>
  <si>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</si>
  <si>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</si>
  <si>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</si>
  <si>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</si>
  <si>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</si>
  <si>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</si>
  <si>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</si>
  <si>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</si>
  <si>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</si>
  <si>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</si>
  <si>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</si>
  <si>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</si>
  <si>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</si>
  <si>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</si>
  <si>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</si>
  <si>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</si>
  <si>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</si>
  <si>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</si>
  <si>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</si>
  <si>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</si>
  <si>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</si>
  <si>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</si>
  <si>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</si>
  <si>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</si>
  <si>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</si>
  <si>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</si>
  <si>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</si>
  <si>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</si>
  <si>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</si>
  <si>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</si>
  <si>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</si>
  <si>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</si>
  <si>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</si>
  <si>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</si>
  <si>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</si>
  <si>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</si>
  <si>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</si>
  <si>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</si>
  <si>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</si>
  <si>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</si>
  <si>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</si>
  <si>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</si>
  <si>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</si>
  <si>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</si>
  <si>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</si>
  <si>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</si>
  <si>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</si>
  <si>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</si>
  <si>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</si>
  <si>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</si>
  <si>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</si>
  <si>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</si>
  <si>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</si>
  <si>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</si>
  <si>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</si>
  <si>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</si>
  <si>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</si>
  <si>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</si>
  <si>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</si>
  <si>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</si>
  <si>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</si>
  <si>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</si>
  <si>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</si>
  <si>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</si>
  <si>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</si>
  <si>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</si>
  <si>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</si>
  <si>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</si>
  <si>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</si>
  <si>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</si>
  <si>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</si>
  <si>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</si>
  <si>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</si>
  <si>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</si>
  <si>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</si>
  <si>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</si>
  <si>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</si>
  <si>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</si>
  <si>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</si>
  <si>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</si>
  <si>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</si>
  <si>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</si>
  <si>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</si>
  <si>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</si>
  <si>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</si>
  <si>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</si>
  <si>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</si>
  <si>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</si>
  <si>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</si>
  <si>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</si>
  <si>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</si>
  <si>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</si>
  <si>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</si>
  <si>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</si>
  <si>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</si>
  <si>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</si>
  <si>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</si>
  <si>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</si>
  <si>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</si>
  <si>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</si>
  <si>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</si>
  <si>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</si>
  <si>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</si>
  <si>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</si>
  <si>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</si>
  <si>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</si>
  <si>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</si>
  <si>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</si>
  <si>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</si>
  <si>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</si>
  <si>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</si>
  <si>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</si>
  <si>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</si>
  <si>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</si>
  <si>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</si>
  <si>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</si>
  <si>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</si>
  <si>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</si>
  <si>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</si>
  <si>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</si>
  <si>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</si>
  <si>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</si>
  <si>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</si>
  <si>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</si>
  <si>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</si>
  <si>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</si>
  <si>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</si>
  <si>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</si>
  <si>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</si>
  <si>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</si>
  <si>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</si>
  <si>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</si>
  <si>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</si>
  <si>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</si>
  <si>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</si>
  <si>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</si>
  <si>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</si>
  <si>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</si>
  <si>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</si>
  <si>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</si>
  <si>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</si>
  <si>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</si>
  <si>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</si>
  <si>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</si>
  <si>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</si>
  <si>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</si>
  <si>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</si>
  <si>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</si>
  <si>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</si>
  <si>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</si>
  <si>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</si>
  <si>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</si>
  <si>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</si>
  <si>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</si>
  <si>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</si>
  <si>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</si>
  <si>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</si>
  <si>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</si>
  <si>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</si>
  <si>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</si>
  <si>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</si>
  <si>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</si>
  <si>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</si>
  <si>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</si>
  <si>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</si>
  <si>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</si>
  <si>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</si>
  <si>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</si>
  <si>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</si>
  <si>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</si>
  <si>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</si>
  <si>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</si>
  <si>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</si>
  <si>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</si>
  <si>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</si>
  <si>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</si>
  <si>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</si>
  <si>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</si>
  <si>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</si>
  <si>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</si>
  <si>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</si>
  <si>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</si>
  <si>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</si>
  <si>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</si>
  <si>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</si>
  <si>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</si>
  <si>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</si>
  <si>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</si>
  <si>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</si>
  <si>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</si>
  <si>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</si>
  <si>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</si>
  <si>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</si>
  <si>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</si>
  <si>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</si>
  <si>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</si>
  <si>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</si>
  <si>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</si>
  <si>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</si>
  <si>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</si>
  <si>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</si>
  <si>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</si>
  <si>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</si>
  <si>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</si>
  <si>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</si>
  <si>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</si>
  <si>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</si>
  <si>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</si>
  <si>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</si>
  <si>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</si>
  <si>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</si>
  <si>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</si>
  <si>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</si>
  <si>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</si>
  <si>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</si>
  <si>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</si>
  <si>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</si>
  <si>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</si>
  <si>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</si>
  <si>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</si>
  <si>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</si>
  <si>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</si>
  <si>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</si>
  <si>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</si>
  <si>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</si>
  <si>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</si>
  <si>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</si>
  <si>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</si>
  <si>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</si>
  <si>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</si>
  <si>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</si>
  <si>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</si>
  <si>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</si>
  <si>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</si>
  <si>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</si>
  <si>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</si>
  <si>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</si>
  <si>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</si>
  <si>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</si>
  <si>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</si>
  <si>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</si>
  <si>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</si>
  <si>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</si>
  <si>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</si>
  <si>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</si>
  <si>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</si>
  <si>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</si>
  <si>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</si>
  <si>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</si>
  <si>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</si>
  <si>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</si>
  <si>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</si>
  <si>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</si>
  <si>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</si>
  <si>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</si>
  <si>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</si>
  <si>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</si>
  <si>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</si>
  <si>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</si>
  <si>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</si>
  <si>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</si>
  <si>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</si>
  <si>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</si>
  <si>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</si>
  <si>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</si>
  <si>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</si>
  <si>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</si>
  <si>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</si>
  <si>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</si>
  <si>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</si>
  <si>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</si>
  <si>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</si>
  <si>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</si>
  <si>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</si>
  <si>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</si>
  <si>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</si>
  <si>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</si>
  <si>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</si>
  <si>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</si>
  <si>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</si>
  <si>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</si>
  <si>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</si>
  <si>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</si>
  <si>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</si>
  <si>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</si>
  <si>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</si>
  <si>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</si>
  <si>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</si>
  <si>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</si>
  <si>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</si>
  <si>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</si>
  <si>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</si>
  <si>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</si>
  <si>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</si>
  <si>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</si>
  <si>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</si>
  <si>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</si>
  <si>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</si>
  <si>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</si>
  <si>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</si>
  <si>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</si>
  <si>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</si>
  <si>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</si>
  <si>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</si>
  <si>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</si>
  <si>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</si>
  <si>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</si>
  <si>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</si>
  <si>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</si>
  <si>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</si>
  <si>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</si>
  <si>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</si>
  <si>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</si>
  <si>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</si>
  <si>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</si>
  <si>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</si>
  <si>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</si>
  <si>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</si>
  <si>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</si>
  <si>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</si>
  <si>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</si>
  <si>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</si>
  <si>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</si>
  <si>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</si>
  <si>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</si>
  <si>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</si>
  <si>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</si>
  <si>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</si>
  <si>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</si>
  <si>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</si>
  <si>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</si>
  <si>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</si>
  <si>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</si>
  <si>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</si>
  <si>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</si>
  <si>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</si>
  <si>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</si>
  <si>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</si>
  <si>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</si>
  <si>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</si>
  <si>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</si>
  <si>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</si>
  <si>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</si>
  <si>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</si>
  <si>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</si>
  <si>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</si>
  <si>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</si>
  <si>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</si>
  <si>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</si>
  <si>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</si>
  <si>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</si>
  <si>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</si>
  <si>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</si>
  <si>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</si>
  <si>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</si>
  <si>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</si>
  <si>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</si>
  <si>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</si>
  <si>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</si>
  <si>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</si>
  <si>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</si>
  <si>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</si>
  <si>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</si>
  <si>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</si>
  <si>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</si>
  <si>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</si>
  <si>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</si>
  <si>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</si>
  <si>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</si>
  <si>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</si>
  <si>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</si>
  <si>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</si>
  <si>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</si>
  <si>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</si>
  <si>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</si>
  <si>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</si>
  <si>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</si>
  <si>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</si>
  <si>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</si>
  <si>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</si>
  <si>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</si>
  <si>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</si>
  <si>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</si>
  <si>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</si>
  <si>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</si>
  <si>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</si>
  <si>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</si>
  <si>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</si>
  <si>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</si>
  <si>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</si>
  <si>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</si>
  <si>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</si>
  <si>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</si>
  <si>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</si>
  <si>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</si>
  <si>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</si>
  <si>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</si>
  <si>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</si>
  <si>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</si>
  <si>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</si>
  <si>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</si>
  <si>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</si>
  <si>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</si>
  <si>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</si>
  <si>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</si>
  <si>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</si>
  <si>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</si>
  <si>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</si>
  <si>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</si>
  <si>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</si>
  <si>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</si>
  <si>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</si>
  <si>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</si>
  <si>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</si>
  <si>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</si>
  <si>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</si>
  <si>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</si>
  <si>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</si>
  <si>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</si>
  <si>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</si>
  <si>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</si>
  <si>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</si>
  <si>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</si>
  <si>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</si>
  <si>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</si>
  <si>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</si>
  <si>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</si>
  <si>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</si>
  <si>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</si>
  <si>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</si>
  <si>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</si>
  <si>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</si>
  <si>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</si>
  <si>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</si>
  <si>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</si>
  <si>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</si>
  <si>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</si>
  <si>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</si>
  <si>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</si>
  <si>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</si>
  <si>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</si>
  <si>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</si>
  <si>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</si>
  <si>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</si>
  <si>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</si>
  <si>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</si>
  <si>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</si>
  <si>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</si>
  <si>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</si>
  <si>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</si>
  <si>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</si>
  <si>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</si>
  <si>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</si>
  <si>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</si>
  <si>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</si>
  <si>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</si>
  <si>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</si>
  <si>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</si>
  <si>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</si>
  <si>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</si>
  <si>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</si>
  <si>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</si>
  <si>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</si>
  <si>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</si>
  <si>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</si>
  <si>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</si>
  <si>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</si>
  <si>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</si>
  <si>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</si>
  <si>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</si>
  <si>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</si>
  <si>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</si>
  <si>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</si>
  <si>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</si>
  <si>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</si>
  <si>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</si>
  <si>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</si>
  <si>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</si>
  <si>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</si>
  <si>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</si>
  <si>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</si>
  <si>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</si>
  <si>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</si>
  <si>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</si>
  <si>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</si>
  <si>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</si>
  <si>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</si>
  <si>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</si>
  <si>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</si>
  <si>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</si>
  <si>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</si>
  <si>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</si>
  <si>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</si>
  <si>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</si>
  <si>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</si>
  <si>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</si>
  <si>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</si>
  <si>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</si>
  <si>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</si>
  <si>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</si>
  <si>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</si>
  <si>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</si>
  <si>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</si>
  <si>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</si>
  <si>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</si>
  <si>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</si>
  <si>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</si>
  <si>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</si>
  <si>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</si>
  <si>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</si>
  <si>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</si>
  <si>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</si>
  <si>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</si>
  <si>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</si>
  <si>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</si>
  <si>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</si>
  <si>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</si>
  <si>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</si>
  <si>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</si>
  <si>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</si>
  <si>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</si>
  <si>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</si>
  <si>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</si>
  <si>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</si>
  <si>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</si>
  <si>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</si>
  <si>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</si>
  <si>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</si>
  <si>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</si>
  <si>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</si>
  <si>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</si>
  <si>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</si>
  <si>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</si>
  <si>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</si>
  <si>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</si>
  <si>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</si>
  <si>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</si>
  <si>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</si>
  <si>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</si>
  <si>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</si>
  <si>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</si>
  <si>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</si>
  <si>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</si>
  <si>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</si>
  <si>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</si>
  <si>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</si>
  <si>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</si>
  <si>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</si>
  <si>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</si>
  <si>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</si>
  <si>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</si>
  <si>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</si>
  <si>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</si>
  <si>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</si>
  <si>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</si>
  <si>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</si>
  <si>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</si>
  <si>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</si>
  <si>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</si>
  <si>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</si>
  <si>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</si>
  <si>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</si>
  <si>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</si>
  <si>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</si>
  <si>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</si>
  <si>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</si>
  <si>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</si>
  <si>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</si>
  <si>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</si>
  <si>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</si>
  <si>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</si>
  <si>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</si>
  <si>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</si>
  <si>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</si>
  <si>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</si>
  <si>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</si>
  <si>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</si>
  <si>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</si>
  <si>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</si>
  <si>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</si>
  <si>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</si>
  <si>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</si>
  <si>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</si>
  <si>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</si>
  <si>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</si>
  <si>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</si>
  <si>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</si>
  <si>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</si>
  <si>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</si>
  <si>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</si>
  <si>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</si>
  <si>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</si>
  <si>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</si>
  <si>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</si>
  <si>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</si>
  <si>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</si>
  <si>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</si>
  <si>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</si>
  <si>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</si>
  <si>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</si>
  <si>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</si>
  <si>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</si>
  <si>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</si>
  <si>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</si>
  <si>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</si>
  <si>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</si>
  <si>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</si>
  <si>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</si>
  <si>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</si>
  <si>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</si>
  <si>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</si>
  <si>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</si>
  <si>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</si>
  <si>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</si>
  <si>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</si>
  <si>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</si>
  <si>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</si>
  <si>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</si>
  <si>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</si>
  <si>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</si>
  <si>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</si>
  <si>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</si>
  <si>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</si>
  <si>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</si>
  <si>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</si>
  <si>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</si>
  <si>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</si>
  <si>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</si>
  <si>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</si>
  <si>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</si>
  <si>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</si>
  <si>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</si>
  <si>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</si>
  <si>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</si>
  <si>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</si>
  <si>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</si>
  <si>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</si>
  <si>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</si>
  <si>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</si>
  <si>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</si>
  <si>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</si>
  <si>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</si>
  <si>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</si>
  <si>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</si>
  <si>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</si>
  <si>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</si>
  <si>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</si>
  <si>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</si>
  <si>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</si>
  <si>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</si>
  <si>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</si>
  <si>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</si>
  <si>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</si>
  <si>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</si>
  <si>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</si>
  <si>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</si>
  <si>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</si>
  <si>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</si>
  <si>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</si>
  <si>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</si>
  <si>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</si>
  <si>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</si>
  <si>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</si>
  <si>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</si>
  <si>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</si>
  <si>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</si>
  <si>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</si>
  <si>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</si>
  <si>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</si>
  <si>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</si>
  <si>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</si>
  <si>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</si>
  <si>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</si>
  <si>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</si>
  <si>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</si>
  <si>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</si>
  <si>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</si>
  <si>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</si>
  <si>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</si>
  <si>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</si>
  <si>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</si>
  <si>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</si>
  <si>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</si>
  <si>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</si>
  <si>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</si>
  <si>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</si>
  <si>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</si>
  <si>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</si>
  <si>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</si>
  <si>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</si>
  <si>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</si>
  <si>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</si>
  <si>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</si>
  <si>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</si>
  <si>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</si>
  <si>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</si>
  <si>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</si>
  <si>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</si>
  <si>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</si>
  <si>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</si>
  <si>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</si>
  <si>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</si>
  <si>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</si>
  <si>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</si>
  <si>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</si>
  <si>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</si>
  <si>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</si>
  <si>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</si>
  <si>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</si>
  <si>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</si>
  <si>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</si>
  <si>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</si>
  <si>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</si>
  <si>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</si>
  <si>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</si>
  <si>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</si>
  <si>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</si>
  <si>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</si>
  <si>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</si>
  <si>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</si>
  <si>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</si>
  <si>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</si>
  <si>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</si>
  <si>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</si>
  <si>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</si>
  <si>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</si>
  <si>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</si>
  <si>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</si>
  <si>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</si>
  <si>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</si>
  <si>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</si>
  <si>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</si>
  <si>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</si>
  <si>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</si>
  <si>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</si>
  <si>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</si>
  <si>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</si>
  <si>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</si>
  <si>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</si>
  <si>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</si>
  <si>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</si>
  <si>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</si>
  <si>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</si>
  <si>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</si>
  <si>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</si>
  <si>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</si>
  <si>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</si>
  <si>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</si>
  <si>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</si>
  <si>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</si>
  <si>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</si>
  <si>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</si>
  <si>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</si>
  <si>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</si>
  <si>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</si>
  <si>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</si>
  <si>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</si>
  <si>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</si>
  <si>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</si>
  <si>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</si>
  <si>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</si>
  <si>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</si>
  <si>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</si>
  <si>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</si>
  <si>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</si>
  <si>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</si>
  <si>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</si>
  <si>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</si>
  <si>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</si>
  <si>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</si>
  <si>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</si>
  <si>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</si>
  <si>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</si>
  <si>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</si>
  <si>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</si>
  <si>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</si>
  <si>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</si>
  <si>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</si>
  <si>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</si>
  <si>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</si>
  <si>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</si>
  <si>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</si>
  <si>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</si>
  <si>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</si>
  <si>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</si>
  <si>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</si>
  <si>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</si>
  <si>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</si>
  <si>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</si>
  <si>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</si>
  <si>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</si>
  <si>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</si>
  <si>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</si>
  <si>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</si>
  <si>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</si>
  <si>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</si>
  <si>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</si>
  <si>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</si>
  <si>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</si>
  <si>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</si>
  <si>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</si>
  <si>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</si>
  <si>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</si>
  <si>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</si>
  <si>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</si>
  <si>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</si>
  <si>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</si>
  <si>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</si>
  <si>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</si>
  <si>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</si>
  <si>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</si>
  <si>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</si>
  <si>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</si>
  <si>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</si>
  <si>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</si>
  <si>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</si>
  <si>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</si>
  <si>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</si>
  <si>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</si>
  <si>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</si>
  <si>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</si>
  <si>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</si>
  <si>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</si>
  <si>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</si>
  <si>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</si>
  <si>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</si>
  <si>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</si>
  <si>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</si>
  <si>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</si>
  <si>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</si>
  <si>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</si>
  <si>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</si>
  <si>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</si>
  <si>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</si>
  <si>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</si>
  <si>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</si>
  <si>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</si>
  <si>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</si>
  <si>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</si>
  <si>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</si>
  <si>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</si>
  <si>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</si>
  <si>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</si>
  <si>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</si>
  <si>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</si>
  <si>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</si>
  <si>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</si>
  <si>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</si>
  <si>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</si>
  <si>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</si>
  <si>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</si>
  <si>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</si>
  <si>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</si>
  <si>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</si>
  <si>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</si>
  <si>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</si>
  <si>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</si>
  <si>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</si>
  <si>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</si>
  <si>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</si>
  <si>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</si>
  <si>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</si>
  <si>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</si>
  <si>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</si>
  <si>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</si>
  <si>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</si>
  <si>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</si>
  <si>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</si>
  <si>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</si>
  <si>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</si>
  <si>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</si>
  <si>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</si>
  <si>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</si>
  <si>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</si>
  <si>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</si>
  <si>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</si>
  <si>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</si>
  <si>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</si>
  <si>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</si>
  <si>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</si>
  <si>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</si>
  <si>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</si>
  <si>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</si>
  <si>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</si>
  <si>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</si>
  <si>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</si>
  <si>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</si>
  <si>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</si>
  <si>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</si>
  <si>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</si>
  <si>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</si>
  <si>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</si>
  <si>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</si>
  <si>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</si>
  <si>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</si>
  <si>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</si>
  <si>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</si>
  <si>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</si>
  <si>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</si>
  <si>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</si>
  <si>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</si>
  <si>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</si>
  <si>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</si>
  <si>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</si>
  <si>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</si>
  <si>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</si>
  <si>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</si>
  <si>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</si>
  <si>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</si>
  <si>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</si>
  <si>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</si>
  <si>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</si>
  <si>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</si>
  <si>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</si>
  <si>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</si>
  <si>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</si>
  <si>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</si>
  <si>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</si>
  <si>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</si>
  <si>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</si>
  <si>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</si>
  <si>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</si>
  <si>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</si>
  <si>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</si>
  <si>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</si>
  <si>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</si>
  <si>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</si>
  <si>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</si>
  <si>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</si>
  <si>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</si>
  <si>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</si>
  <si>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</si>
  <si>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</si>
  <si>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</si>
  <si>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</si>
  <si>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</si>
  <si>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</si>
  <si>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</si>
  <si>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</si>
  <si>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</si>
  <si>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</si>
  <si>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</si>
  <si>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</si>
  <si>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</si>
  <si>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</si>
  <si>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</si>
  <si>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</si>
  <si>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</si>
  <si>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</si>
  <si>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</si>
  <si>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</si>
  <si>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</si>
  <si>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</si>
  <si>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</si>
  <si>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</si>
  <si>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</si>
  <si>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</si>
  <si>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</si>
  <si>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</si>
  <si>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</si>
  <si>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</si>
  <si>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</si>
  <si>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</si>
  <si>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</si>
  <si>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</si>
  <si>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</si>
  <si>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</si>
  <si>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</si>
  <si>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</si>
  <si>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</si>
  <si>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</si>
  <si>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</si>
  <si>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</si>
  <si>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</si>
  <si>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</si>
  <si>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</si>
  <si>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</si>
  <si>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</si>
  <si>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</si>
  <si>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</si>
  <si>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</si>
  <si>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</si>
  <si>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</si>
  <si>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</si>
  <si>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</si>
  <si>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</si>
  <si>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</si>
  <si>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</si>
  <si>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</si>
  <si>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</si>
  <si>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</si>
  <si>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</si>
  <si>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</si>
  <si>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</si>
  <si>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</si>
  <si>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</si>
  <si>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</si>
  <si>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</si>
  <si>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</si>
  <si>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</si>
  <si>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</si>
  <si>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</si>
  <si>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</si>
  <si>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</si>
  <si>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</si>
  <si>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</si>
  <si>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</si>
  <si>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</si>
  <si>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</si>
  <si>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</si>
  <si>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</si>
  <si>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</si>
  <si>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</si>
  <si>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</si>
  <si>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</si>
  <si>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</si>
  <si>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</si>
  <si>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</si>
  <si>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</si>
  <si>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</si>
  <si>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</si>
  <si>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</si>
  <si>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</si>
  <si>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</si>
  <si>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</si>
  <si>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</si>
  <si>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</si>
  <si>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</si>
  <si>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</si>
  <si>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</si>
  <si>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</si>
  <si>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</si>
  <si>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</si>
  <si>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</si>
  <si>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</si>
  <si>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</si>
  <si>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</si>
  <si>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</si>
  <si>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</si>
  <si>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</si>
  <si>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</si>
  <si>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</si>
  <si>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</si>
  <si>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</si>
  <si>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</si>
  <si>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</si>
  <si>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</si>
  <si>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</si>
  <si>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</si>
  <si>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</si>
  <si>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</si>
  <si>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</si>
  <si>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</si>
  <si>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</si>
  <si>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</si>
  <si>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</si>
  <si>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</si>
  <si>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</si>
  <si>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</si>
  <si>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</si>
  <si>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</si>
  <si>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</si>
  <si>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</si>
  <si>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</si>
  <si>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</si>
  <si>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</si>
  <si>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</si>
  <si>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</si>
  <si>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</si>
  <si>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</si>
  <si>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</si>
  <si>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</si>
  <si>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</si>
  <si>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</si>
  <si>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</si>
  <si>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</si>
  <si>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</si>
  <si>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</si>
  <si>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</si>
  <si>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</si>
  <si>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</si>
  <si>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</si>
  <si>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</si>
  <si>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</si>
  <si>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</si>
  <si>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</si>
  <si>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</si>
  <si>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</si>
  <si>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</si>
  <si>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</si>
  <si>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</si>
  <si>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</si>
  <si>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</si>
  <si>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</si>
  <si>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</si>
  <si>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</si>
  <si>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</si>
  <si>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</si>
  <si>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</si>
  <si>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</si>
  <si>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</si>
  <si>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</si>
  <si>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</si>
  <si>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</si>
  <si>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</si>
  <si>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</si>
  <si>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</si>
  <si>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</si>
  <si>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</si>
  <si>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</si>
  <si>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</si>
  <si>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</si>
  <si>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</si>
  <si>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</si>
  <si>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</si>
  <si>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</si>
  <si>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</si>
  <si>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</si>
  <si>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</si>
  <si>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</si>
  <si>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</si>
  <si>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</si>
  <si>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</si>
  <si>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</si>
  <si>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</si>
  <si>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</si>
  <si>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</si>
  <si>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</si>
  <si>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</si>
  <si>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</si>
  <si>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</si>
  <si>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</si>
  <si>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</si>
  <si>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</si>
  <si>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</si>
  <si>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</si>
  <si>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</si>
  <si>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</si>
  <si>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</si>
  <si>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</si>
  <si>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</si>
  <si>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</si>
  <si>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</si>
  <si>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</si>
  <si>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</si>
  <si>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</si>
  <si>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</si>
  <si>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</si>
  <si>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</si>
  <si>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</si>
  <si>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</si>
  <si>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</si>
  <si>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</si>
  <si>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</si>
  <si>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</si>
  <si>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</si>
  <si>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</si>
  <si>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</si>
  <si>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</si>
  <si>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</si>
  <si>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</si>
  <si>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</si>
  <si>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</si>
  <si>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</si>
  <si>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</si>
  <si>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</si>
  <si>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</si>
  <si>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</si>
  <si>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</si>
  <si>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</si>
  <si>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</si>
  <si>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</si>
  <si>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</si>
  <si>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</si>
  <si>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</si>
  <si>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</si>
  <si>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</si>
  <si>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</si>
  <si>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</si>
  <si>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</si>
  <si>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</si>
  <si>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</si>
  <si>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</si>
  <si>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</si>
  <si>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</si>
  <si>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</si>
  <si>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</si>
  <si>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</si>
  <si>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</si>
  <si>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</si>
  <si>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</si>
  <si>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</si>
  <si>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</si>
  <si>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</si>
  <si>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</si>
  <si>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</si>
  <si>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</si>
  <si>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</si>
  <si>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</si>
  <si>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</si>
  <si>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</si>
  <si>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</si>
  <si>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</si>
  <si>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</si>
  <si>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</si>
  <si>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</si>
  <si>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</si>
  <si>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</si>
  <si>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</si>
  <si>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</si>
  <si>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</si>
  <si>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</si>
  <si>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</si>
  <si>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</si>
  <si>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</si>
  <si>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</si>
  <si>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</si>
  <si>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</si>
  <si>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</si>
  <si>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</si>
  <si>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</si>
  <si>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</si>
  <si>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</si>
  <si>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</si>
  <si>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</si>
  <si>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</si>
  <si>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</si>
  <si>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</si>
  <si>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</si>
  <si>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</si>
  <si>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</si>
  <si>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</si>
  <si>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</si>
  <si>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</si>
  <si>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</si>
  <si>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</si>
  <si>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</si>
  <si>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</si>
  <si>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</si>
  <si>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</si>
  <si>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</si>
  <si>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</si>
  <si>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</si>
  <si>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</si>
  <si>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</si>
  <si>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</si>
  <si>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</si>
  <si>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</si>
  <si>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</si>
  <si>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</si>
  <si>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</si>
  <si>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</si>
  <si>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</si>
  <si>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</si>
  <si>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</si>
  <si>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</si>
  <si>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</si>
  <si>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</si>
  <si>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</si>
  <si>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</si>
  <si>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</si>
  <si>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</si>
  <si>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</si>
  <si>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</si>
  <si>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</si>
  <si>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</si>
  <si>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</si>
  <si>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</si>
  <si>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</si>
  <si>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</si>
  <si>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</si>
  <si>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</si>
  <si>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</si>
  <si>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</si>
  <si>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</si>
  <si>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</si>
  <si>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</si>
  <si>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</si>
  <si>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</si>
  <si>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</si>
  <si>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</si>
  <si>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</si>
  <si>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</si>
  <si>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</si>
  <si>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</si>
  <si>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</si>
  <si>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</si>
  <si>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</si>
  <si>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</si>
  <si>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</si>
  <si>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</si>
  <si>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</si>
  <si>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</si>
  <si>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</si>
  <si>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</si>
  <si>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</si>
  <si>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</si>
  <si>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</si>
  <si>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</si>
  <si>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</si>
  <si>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</si>
  <si>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</si>
  <si>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</si>
  <si>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</si>
  <si>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</si>
  <si>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</si>
  <si>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</si>
  <si>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</si>
  <si>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</si>
  <si>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</si>
  <si>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</si>
  <si>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</si>
  <si>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</si>
  <si>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</si>
  <si>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</si>
  <si>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</si>
  <si>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</si>
  <si>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</si>
  <si>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</si>
  <si>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</si>
  <si>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</si>
  <si>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</si>
  <si>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</si>
  <si>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</si>
  <si>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</si>
  <si>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</si>
  <si>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</si>
  <si>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</si>
  <si>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</si>
  <si>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</si>
  <si>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</si>
  <si>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</si>
  <si>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</si>
  <si>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</si>
  <si>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</si>
  <si>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</si>
  <si>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</si>
  <si>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</si>
  <si>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</si>
  <si>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</si>
  <si>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</si>
  <si>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</si>
  <si>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</si>
  <si>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</si>
  <si>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</si>
  <si>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</si>
  <si>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</si>
  <si>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</si>
  <si>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</si>
  <si>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</si>
  <si>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</si>
  <si>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</si>
  <si>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</si>
  <si>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</si>
  <si>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</si>
  <si>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</si>
  <si>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</si>
  <si>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</si>
  <si>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</si>
  <si>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</si>
  <si>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</si>
  <si>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</si>
  <si>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</si>
  <si>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</si>
  <si>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</si>
  <si>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</si>
  <si>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</si>
  <si>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</si>
  <si>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</si>
  <si>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</si>
  <si>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</si>
  <si>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</si>
  <si>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</si>
  <si>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</si>
  <si>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</si>
  <si>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</si>
  <si>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</si>
  <si>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</si>
  <si>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</si>
  <si>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</si>
  <si>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</si>
  <si>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</si>
  <si>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</si>
  <si>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</si>
  <si>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</si>
  <si>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</si>
  <si>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</si>
  <si>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</si>
  <si>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</si>
  <si>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</si>
  <si>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</si>
  <si>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</si>
  <si>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</si>
  <si>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</si>
  <si>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</si>
  <si>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</si>
  <si>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</si>
  <si>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</si>
  <si>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</si>
  <si>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</si>
  <si>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</si>
  <si>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</si>
  <si>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</si>
  <si>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</si>
  <si>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</si>
  <si>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</si>
  <si>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</si>
  <si>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</si>
  <si>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</si>
  <si>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</si>
  <si>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</si>
  <si>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</si>
  <si>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</si>
  <si>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</si>
  <si>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</si>
  <si>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</si>
  <si>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</si>
  <si>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</si>
  <si>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</si>
  <si>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</si>
  <si>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</si>
  <si>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</si>
  <si>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</si>
  <si>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</si>
  <si>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</si>
  <si>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</si>
  <si>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</si>
  <si>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</si>
  <si>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</si>
  <si>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</si>
  <si>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</si>
  <si>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</si>
  <si>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</si>
  <si>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</si>
  <si>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</si>
  <si>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</si>
  <si>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</si>
  <si>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</si>
  <si>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</si>
  <si>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</si>
  <si>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</si>
  <si>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</si>
  <si>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</si>
  <si>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</si>
  <si>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</si>
  <si>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</si>
  <si>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</si>
  <si>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</si>
  <si>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</si>
  <si>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</si>
  <si>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</si>
  <si>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</si>
  <si>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</si>
  <si>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</si>
  <si>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</si>
  <si>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</si>
  <si>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</si>
  <si>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</si>
  <si>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</si>
  <si>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</si>
  <si>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</si>
  <si>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</si>
  <si>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</si>
  <si>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</si>
  <si>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</si>
  <si>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</si>
  <si>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</si>
  <si>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</si>
  <si>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</si>
  <si>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</si>
  <si>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</si>
  <si>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</si>
  <si>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</si>
  <si>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</si>
  <si>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</si>
  <si>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</si>
  <si>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</si>
  <si>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</si>
  <si>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</si>
  <si>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</si>
  <si>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</si>
  <si>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</si>
  <si>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</si>
  <si>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</si>
  <si>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</si>
  <si>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</si>
  <si>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</si>
  <si>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</si>
  <si>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</si>
  <si>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</si>
  <si>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</si>
  <si>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</si>
  <si>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</si>
  <si>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</si>
  <si>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</si>
  <si>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</si>
  <si>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</si>
  <si>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</si>
  <si>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</si>
  <si>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</si>
  <si>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</si>
  <si>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</si>
  <si>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</si>
  <si>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</si>
  <si>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</si>
  <si>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</si>
  <si>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</si>
  <si>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</si>
  <si>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</si>
  <si>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</si>
  <si>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</si>
  <si>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</si>
  <si>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</si>
  <si>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</si>
  <si>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</si>
  <si>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</si>
  <si>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</si>
  <si>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</si>
  <si>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</si>
  <si>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</si>
  <si>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</si>
  <si>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</si>
  <si>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</si>
  <si>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</si>
  <si>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</si>
  <si>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</si>
  <si>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</si>
  <si>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</si>
  <si>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</si>
  <si>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</si>
  <si>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</si>
  <si>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</si>
  <si>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</si>
  <si>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</si>
  <si>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</si>
  <si>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</si>
  <si>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</si>
  <si>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</si>
  <si>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</si>
  <si>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</si>
  <si>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</si>
  <si>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</si>
  <si>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</si>
  <si>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</si>
  <si>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</si>
  <si>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</si>
  <si>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</si>
  <si>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</si>
  <si>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</si>
  <si>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</si>
  <si>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</si>
  <si>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</si>
  <si>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</si>
  <si>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</si>
  <si>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</si>
  <si>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</si>
  <si>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</si>
  <si>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</si>
  <si>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</si>
  <si>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</si>
  <si>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</si>
  <si>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</si>
  <si>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</si>
  <si>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</si>
  <si>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</si>
  <si>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</si>
  <si>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</si>
  <si>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</si>
  <si>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</si>
  <si>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</si>
  <si>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</si>
  <si>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</si>
  <si>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</si>
  <si>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</si>
  <si>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</si>
  <si>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</si>
  <si>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</si>
  <si>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</si>
  <si>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</si>
  <si>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</si>
  <si>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</si>
  <si>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</si>
  <si>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</si>
  <si>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</si>
  <si>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</si>
  <si>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</si>
  <si>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</si>
  <si>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</si>
  <si>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</si>
  <si>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</si>
  <si>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</si>
  <si>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</si>
  <si>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</si>
  <si>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</si>
  <si>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</si>
  <si>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</si>
  <si>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</si>
  <si>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</si>
  <si>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</si>
  <si>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</si>
  <si>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</si>
  <si>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</si>
  <si>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</si>
  <si>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</si>
  <si>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</si>
  <si>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</si>
  <si>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</si>
  <si>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</si>
  <si>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</si>
  <si>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</si>
  <si>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</si>
  <si>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</si>
  <si>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</si>
  <si>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</si>
  <si>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</si>
  <si>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</si>
  <si>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</si>
  <si>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</si>
  <si>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</si>
  <si>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</si>
  <si>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</si>
  <si>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</si>
  <si>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</si>
  <si>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</si>
  <si>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</si>
  <si>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</si>
  <si>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</si>
  <si>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</si>
  <si>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</si>
  <si>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</si>
  <si>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</si>
  <si>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</si>
  <si>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</si>
  <si>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</si>
  <si>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</si>
  <si>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</si>
  <si>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</si>
  <si>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</si>
  <si>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</si>
  <si>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</si>
  <si>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</si>
  <si>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</si>
  <si>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</si>
  <si>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</si>
  <si>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</si>
  <si>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</si>
  <si>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</si>
  <si>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</si>
  <si>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</si>
  <si>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</si>
  <si>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</si>
  <si>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</si>
  <si>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</si>
  <si>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</si>
  <si>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</si>
  <si>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</si>
  <si>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</si>
  <si>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</si>
  <si>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</si>
  <si>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</si>
  <si>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</si>
  <si>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</si>
  <si>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</si>
  <si>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</si>
  <si>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</si>
  <si>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</si>
  <si>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</si>
  <si>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</si>
  <si>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</si>
  <si>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</si>
  <si>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</si>
  <si>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</si>
  <si>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</si>
  <si>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</si>
  <si>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</si>
  <si>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</si>
  <si>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</si>
  <si>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</si>
  <si>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</si>
  <si>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</si>
  <si>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</si>
  <si>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</si>
  <si>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</si>
  <si>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</si>
  <si>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</si>
  <si>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</si>
  <si>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</si>
  <si>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</si>
  <si>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</si>
  <si>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</si>
  <si>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</si>
  <si>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</si>
  <si>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</si>
  <si>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</si>
  <si>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</si>
  <si>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</si>
  <si>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</si>
  <si>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</si>
  <si>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</si>
  <si>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</si>
  <si>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</si>
  <si>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</si>
  <si>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</si>
  <si>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</si>
  <si>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</si>
  <si>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</si>
  <si>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</si>
  <si>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</si>
  <si>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</si>
  <si>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</si>
  <si>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</si>
  <si>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</si>
  <si>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</si>
  <si>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</si>
  <si>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</si>
  <si>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</si>
  <si>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</si>
  <si>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</si>
  <si>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</si>
  <si>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</si>
  <si>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</si>
  <si>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</si>
  <si>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</si>
  <si>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</si>
  <si>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</si>
  <si>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</si>
  <si>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</si>
  <si>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</si>
  <si>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</si>
  <si>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</si>
  <si>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</si>
  <si>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</si>
  <si>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</si>
  <si>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</si>
  <si>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</si>
  <si>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</si>
  <si>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</si>
  <si>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</si>
  <si>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</si>
  <si>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</si>
  <si>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</si>
  <si>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</si>
  <si>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</si>
  <si>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</si>
  <si>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</si>
  <si>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</si>
  <si>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</si>
  <si>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</si>
  <si>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</si>
  <si>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</si>
  <si>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</si>
  <si>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</si>
  <si>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</si>
  <si>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</si>
  <si>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</si>
  <si>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</si>
  <si>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</si>
  <si>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</si>
  <si>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</si>
  <si>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</si>
  <si>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</si>
  <si>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</si>
  <si>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</si>
  <si>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</si>
  <si>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</si>
  <si>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</si>
  <si>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</si>
  <si>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</si>
  <si>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</si>
  <si>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</si>
  <si>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</si>
  <si>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</si>
  <si>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</si>
  <si>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</si>
  <si>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</si>
  <si>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</si>
  <si>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</si>
  <si>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</si>
  <si>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</si>
  <si>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</si>
  <si>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</si>
  <si>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</si>
  <si>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</si>
  <si>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</si>
  <si>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</si>
  <si>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</si>
  <si>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</si>
  <si>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</si>
  <si>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</si>
  <si>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</si>
  <si>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</si>
  <si>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</si>
  <si>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</si>
  <si>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</si>
  <si>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</si>
  <si>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</si>
  <si>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</si>
  <si>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</si>
  <si>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</si>
  <si>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</si>
  <si>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</si>
  <si>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</si>
  <si>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</si>
  <si>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</si>
  <si>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</si>
  <si>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</si>
  <si>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</si>
  <si>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</si>
  <si>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</si>
  <si>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</si>
  <si>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</si>
  <si>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</si>
  <si>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</si>
  <si>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</si>
  <si>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</si>
  <si>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</si>
  <si>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</si>
  <si>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</si>
  <si>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</si>
  <si>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</si>
  <si>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</si>
  <si>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</si>
  <si>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</si>
  <si>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</si>
  <si>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</si>
  <si>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</si>
  <si>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</si>
  <si>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</si>
  <si>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</si>
  <si>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</si>
  <si>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</si>
  <si>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</si>
  <si>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</si>
  <si>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</si>
  <si>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</si>
  <si>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</si>
  <si>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</si>
  <si>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</si>
  <si>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</si>
  <si>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</si>
  <si>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</si>
  <si>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</si>
  <si>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</si>
  <si>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</si>
  <si>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</si>
  <si>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</si>
  <si>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</si>
  <si>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</si>
  <si>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</si>
  <si>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</si>
  <si>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</si>
  <si>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</si>
  <si>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</si>
  <si>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</si>
  <si>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</si>
  <si>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</si>
  <si>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</si>
  <si>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</si>
  <si>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</si>
  <si>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</si>
  <si>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</si>
  <si>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</si>
  <si>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</si>
  <si>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</si>
  <si>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</si>
  <si>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</si>
  <si>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</si>
  <si>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</si>
  <si>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</si>
  <si>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</si>
  <si>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</si>
  <si>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</si>
  <si>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</si>
  <si>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</si>
  <si>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</si>
  <si>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</si>
  <si>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</si>
  <si>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</si>
  <si>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</si>
  <si>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</si>
  <si>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</si>
  <si>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</si>
  <si>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</si>
  <si>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</si>
  <si>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</si>
  <si>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</si>
  <si>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</si>
  <si>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</si>
  <si>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</si>
  <si>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</si>
  <si>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</si>
  <si>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</si>
  <si>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</si>
  <si>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</si>
  <si>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</si>
  <si>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</si>
  <si>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</si>
  <si>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</si>
  <si>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</si>
  <si>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</si>
  <si>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</si>
  <si>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</si>
  <si>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</si>
  <si>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</si>
  <si>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</si>
  <si>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</si>
  <si>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</si>
  <si>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</si>
  <si>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</si>
  <si>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</si>
  <si>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</si>
  <si>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</si>
  <si>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</si>
  <si>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</si>
  <si>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</si>
  <si>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</si>
  <si>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</si>
  <si>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</si>
  <si>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</si>
  <si>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</si>
  <si>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</si>
  <si>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</si>
  <si>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</si>
  <si>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</si>
  <si>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</si>
  <si>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</si>
  <si>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</si>
  <si>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</si>
  <si>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</si>
  <si>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</si>
  <si>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</si>
  <si>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</si>
  <si>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</si>
  <si>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</si>
  <si>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</si>
  <si>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</si>
  <si>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</si>
  <si>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</si>
  <si>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</si>
  <si>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</si>
  <si>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</si>
  <si>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</si>
  <si>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</si>
  <si>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</si>
  <si>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</si>
  <si>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</si>
  <si>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</si>
  <si>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</si>
  <si>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</si>
  <si>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</si>
  <si>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</si>
  <si>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</si>
  <si>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</si>
  <si>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</si>
  <si>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</si>
  <si>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</si>
  <si>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</si>
  <si>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</si>
  <si>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</si>
  <si>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</si>
  <si>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</si>
  <si>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</si>
  <si>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</si>
  <si>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</si>
  <si>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</si>
  <si>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</si>
  <si>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</si>
  <si>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</si>
  <si>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</si>
  <si>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</si>
  <si>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</si>
  <si>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</si>
  <si>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</si>
  <si>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</si>
  <si>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</si>
  <si>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</si>
  <si>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</si>
  <si>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</si>
  <si>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</si>
  <si>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</si>
  <si>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</si>
  <si>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</si>
  <si>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</si>
  <si>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</si>
  <si>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</si>
  <si>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</si>
  <si>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</si>
  <si>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</si>
  <si>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</si>
  <si>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</si>
  <si>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</si>
  <si>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</si>
  <si>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</si>
  <si>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</si>
  <si>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</si>
  <si>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</si>
  <si>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</si>
  <si>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</si>
  <si>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</si>
  <si>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</si>
  <si>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</si>
  <si>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</si>
  <si>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</si>
  <si>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</si>
  <si>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</si>
  <si>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</si>
  <si>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</si>
  <si>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</si>
  <si>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</si>
  <si>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</si>
  <si>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</si>
  <si>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</si>
  <si>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</si>
  <si>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</si>
  <si>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</si>
  <si>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</si>
  <si>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</si>
  <si>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</si>
  <si>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</si>
  <si>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</si>
  <si>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</si>
  <si>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</si>
  <si>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</si>
  <si>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</si>
  <si>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</si>
  <si>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</si>
  <si>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</si>
  <si>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</si>
  <si>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</si>
  <si>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</si>
  <si>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</si>
  <si>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</si>
  <si>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</si>
  <si>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</si>
  <si>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</si>
  <si>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</si>
  <si>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</si>
  <si>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</si>
  <si>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</si>
  <si>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</si>
  <si>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</si>
  <si>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</si>
  <si>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</si>
  <si>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</si>
  <si>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</si>
  <si>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</si>
  <si>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</si>
  <si>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</si>
  <si>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</si>
  <si>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</si>
  <si>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</si>
  <si>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</si>
  <si>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</si>
  <si>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</si>
  <si>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</si>
  <si>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</si>
  <si>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</si>
  <si>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</si>
  <si>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</si>
  <si>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</si>
  <si>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</si>
  <si>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</si>
  <si>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</si>
  <si>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</si>
  <si>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</si>
  <si>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</si>
  <si>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</si>
  <si>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</si>
  <si>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</si>
  <si>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</si>
  <si>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</si>
  <si>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</si>
  <si>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</si>
  <si>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</si>
  <si>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</si>
  <si>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</si>
  <si>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</si>
  <si>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</si>
  <si>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</si>
  <si>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</si>
  <si>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</si>
  <si>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</si>
  <si>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</si>
  <si>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</si>
  <si>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</si>
  <si>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</si>
  <si>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</si>
  <si>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</si>
  <si>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</si>
  <si>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</si>
  <si>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</si>
  <si>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</si>
  <si>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</si>
  <si>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</si>
  <si>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</si>
  <si>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</si>
  <si>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</si>
  <si>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</si>
  <si>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</si>
  <si>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</si>
  <si>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</si>
  <si>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</si>
  <si>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</si>
  <si>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</si>
  <si>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</si>
  <si>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</si>
  <si>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</si>
  <si>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</si>
  <si>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</si>
  <si>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</si>
  <si>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</si>
  <si>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</si>
  <si>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</si>
  <si>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</si>
  <si>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</si>
  <si>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</si>
  <si>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</si>
  <si>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</si>
  <si>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</si>
  <si>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</si>
  <si>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</si>
  <si>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</si>
  <si>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</si>
  <si>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</si>
  <si>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</si>
  <si>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</si>
  <si>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</si>
  <si>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</si>
  <si>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</si>
  <si>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</si>
  <si>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</si>
  <si>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</si>
  <si>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</si>
  <si>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</si>
  <si>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</si>
  <si>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</si>
  <si>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</si>
  <si>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</si>
  <si>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</si>
  <si>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</si>
  <si>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</si>
  <si>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</si>
  <si>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</si>
  <si>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</si>
  <si>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</si>
  <si>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</si>
  <si>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</si>
  <si>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</si>
  <si>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</si>
  <si>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</si>
  <si>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</si>
  <si>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</si>
  <si>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</si>
  <si>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</si>
  <si>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</si>
  <si>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</si>
  <si>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</si>
  <si>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</si>
  <si>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</si>
  <si>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</si>
  <si>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</si>
  <si>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</si>
  <si>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</si>
  <si>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</si>
  <si>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</si>
  <si>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</si>
  <si>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</si>
  <si>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</si>
  <si>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</si>
  <si>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</si>
  <si>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</si>
  <si>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</si>
  <si>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</si>
  <si>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</si>
  <si>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</si>
  <si>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</si>
  <si>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</si>
  <si>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</si>
  <si>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</si>
  <si>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</si>
  <si>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</si>
  <si>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</si>
  <si>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</si>
  <si>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</si>
  <si>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</si>
  <si>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</si>
  <si>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</si>
  <si>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</si>
  <si>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</si>
  <si>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</si>
  <si>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</si>
  <si>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</si>
  <si>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</si>
  <si>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</si>
  <si>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</si>
  <si>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</si>
  <si>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</si>
  <si>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</si>
  <si>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</si>
  <si>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</si>
  <si>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</si>
  <si>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</si>
  <si>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</si>
  <si>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</si>
  <si>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</si>
  <si>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</si>
  <si>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</si>
  <si>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</si>
  <si>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</si>
  <si>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</si>
  <si>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</si>
  <si>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</si>
  <si>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</si>
  <si>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</si>
  <si>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</si>
  <si>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</si>
  <si>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</si>
  <si>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</si>
  <si>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</si>
  <si>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</si>
  <si>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</si>
  <si>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</si>
  <si>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</si>
  <si>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</si>
  <si>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</si>
  <si>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</si>
  <si>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</si>
  <si>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</si>
  <si>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</si>
  <si>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</si>
  <si>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</si>
  <si>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</si>
  <si>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</si>
  <si>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</si>
  <si>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</si>
  <si>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</si>
  <si>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</si>
  <si>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</si>
  <si>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</si>
  <si>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</si>
  <si>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</si>
  <si>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</si>
  <si>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</si>
  <si>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</si>
  <si>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</si>
  <si>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</si>
  <si>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</si>
  <si>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</si>
  <si>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</si>
  <si>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</si>
  <si>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</si>
  <si>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</si>
  <si>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</si>
  <si>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</si>
  <si>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</si>
  <si>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</si>
  <si>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</si>
  <si>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</si>
  <si>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</si>
  <si>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</si>
  <si>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</si>
  <si>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</si>
  <si>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</si>
  <si>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</si>
  <si>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</si>
  <si>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</si>
  <si>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</si>
  <si>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</si>
  <si>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</si>
  <si>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</si>
  <si>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</si>
  <si>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</si>
  <si>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</si>
  <si>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</si>
  <si>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</si>
  <si>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</si>
  <si>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</si>
  <si>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</si>
  <si>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</si>
  <si>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</si>
  <si>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</si>
  <si>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</si>
  <si>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</si>
  <si>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</si>
  <si>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</si>
  <si>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</si>
  <si>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</si>
  <si>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</si>
  <si>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</si>
  <si>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</si>
  <si>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</si>
  <si>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</si>
  <si>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</si>
  <si>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</si>
  <si>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</si>
  <si>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</si>
  <si>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</si>
  <si>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</si>
  <si>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</si>
  <si>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</si>
  <si>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</si>
  <si>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</si>
  <si>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</si>
  <si>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</si>
  <si>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</si>
  <si>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</si>
  <si>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</si>
  <si>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</si>
  <si>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</si>
  <si>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</si>
  <si>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</si>
  <si>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</si>
  <si>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</si>
  <si>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</si>
  <si>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</si>
  <si>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</si>
  <si>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</si>
  <si>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</si>
  <si>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</si>
  <si>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</si>
  <si>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</si>
  <si>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</si>
  <si>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</si>
  <si>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</si>
  <si>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</si>
  <si>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</si>
  <si>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</si>
  <si>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</si>
  <si>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</si>
  <si>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</si>
  <si>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</si>
  <si>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</si>
  <si>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</si>
  <si>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</si>
  <si>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</si>
  <si>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</si>
  <si>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</si>
  <si>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</si>
  <si>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</si>
  <si>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</si>
  <si>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</si>
  <si>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</si>
  <si>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</si>
  <si>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</si>
  <si>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</si>
  <si>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</si>
  <si>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</si>
  <si>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</si>
  <si>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</si>
  <si>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</si>
  <si>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</si>
  <si>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</si>
  <si>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</si>
  <si>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</si>
  <si>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</si>
  <si>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</si>
  <si>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</si>
  <si>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</si>
  <si>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</si>
  <si>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</si>
  <si>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</si>
  <si>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</si>
  <si>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</si>
  <si>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</si>
  <si>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</si>
  <si>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</si>
  <si>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</si>
  <si>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</si>
  <si>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</si>
  <si>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</si>
  <si>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</si>
  <si>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</si>
  <si>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</si>
  <si>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</si>
  <si>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</si>
  <si>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</si>
  <si>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</si>
  <si>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</si>
  <si>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</si>
  <si>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</si>
  <si>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</si>
  <si>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</si>
  <si>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</si>
  <si>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</si>
  <si>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</si>
  <si>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</si>
  <si>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</si>
  <si>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</si>
  <si>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</si>
  <si>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</si>
  <si>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</si>
  <si>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</si>
  <si>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</si>
  <si>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</si>
  <si>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</si>
  <si>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</si>
  <si>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</si>
  <si>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</si>
  <si>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</si>
  <si>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</si>
  <si>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</si>
  <si>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</si>
  <si>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</si>
  <si>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</si>
  <si>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</si>
  <si>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</si>
  <si>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</si>
  <si>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</si>
  <si>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</si>
  <si>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</si>
  <si>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</si>
  <si>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</si>
  <si>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</si>
  <si>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</si>
  <si>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</si>
  <si>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</si>
  <si>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</si>
  <si>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</si>
  <si>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</si>
  <si>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</si>
  <si>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</si>
  <si>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</si>
  <si>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</si>
  <si>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</si>
  <si>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</si>
  <si>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</si>
  <si>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</si>
  <si>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</si>
  <si>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</si>
  <si>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</si>
  <si>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</si>
  <si>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</si>
  <si>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</si>
  <si>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</si>
  <si>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</si>
  <si>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</si>
  <si>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</si>
  <si>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</si>
  <si>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</si>
  <si>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</si>
  <si>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</si>
  <si>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</si>
  <si>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</si>
  <si>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</si>
  <si>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</si>
  <si>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</si>
  <si>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</si>
  <si>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</si>
  <si>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</si>
  <si>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</si>
  <si>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</si>
  <si>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</si>
  <si>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</si>
  <si>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</si>
  <si>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</si>
  <si>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</si>
  <si>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</si>
  <si>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</si>
  <si>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</si>
  <si>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</si>
  <si>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</si>
  <si>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</si>
  <si>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</si>
  <si>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</si>
  <si>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</si>
  <si>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</si>
  <si>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</si>
  <si>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</si>
  <si>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</si>
  <si>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</si>
  <si>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</si>
  <si>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</si>
  <si>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</si>
  <si>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</si>
  <si>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</si>
  <si>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</si>
  <si>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</si>
  <si>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</si>
  <si>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</si>
  <si>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</si>
  <si>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</si>
  <si>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</si>
  <si>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</si>
  <si>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</si>
  <si>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</si>
  <si>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</si>
  <si>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</si>
  <si>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</si>
  <si>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</si>
  <si>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</si>
  <si>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</si>
  <si>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</si>
  <si>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</si>
  <si>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</si>
  <si>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</si>
  <si>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</si>
  <si>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</si>
  <si>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</si>
  <si>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</si>
  <si>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</si>
  <si>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</si>
  <si>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</si>
  <si>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</si>
  <si>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</si>
  <si>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</si>
  <si>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</si>
  <si>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</si>
  <si>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</si>
  <si>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</si>
  <si>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</si>
  <si>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</si>
  <si>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</si>
  <si>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</si>
  <si>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</si>
  <si>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</si>
  <si>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</si>
  <si>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</si>
  <si>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</si>
  <si>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</si>
  <si>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</si>
  <si>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</si>
  <si>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</si>
  <si>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</si>
  <si>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</si>
  <si>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</si>
  <si>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</si>
  <si>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</si>
  <si>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</si>
  <si>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</si>
  <si>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</si>
  <si>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</si>
  <si>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</si>
  <si>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</si>
  <si>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</si>
  <si>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</si>
  <si>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</si>
  <si>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</si>
  <si>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</si>
  <si>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</si>
  <si>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</si>
  <si>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</si>
  <si>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</si>
  <si>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</si>
  <si>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</si>
  <si>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</si>
  <si>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</si>
  <si>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</si>
  <si>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</si>
  <si>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</si>
  <si>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</si>
  <si>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</si>
  <si>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</si>
  <si>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</si>
  <si>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</si>
  <si>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</si>
  <si>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</si>
  <si>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</si>
  <si>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</si>
  <si>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</si>
  <si>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</si>
  <si>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</si>
  <si>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</si>
  <si>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</si>
  <si>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</si>
  <si>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</si>
  <si>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</si>
  <si>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</si>
  <si>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</si>
  <si>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</si>
  <si>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</si>
  <si>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</si>
  <si>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</si>
  <si>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</si>
  <si>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</si>
  <si>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</si>
  <si>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</si>
  <si>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</si>
  <si>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</si>
  <si>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</si>
  <si>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</si>
  <si>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</si>
  <si>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</si>
  <si>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</si>
  <si>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</si>
  <si>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</si>
  <si>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</si>
  <si>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</si>
  <si>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</si>
  <si>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</si>
  <si>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</si>
  <si>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</si>
  <si>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</si>
  <si>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</si>
  <si>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</si>
  <si>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</si>
  <si>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</si>
  <si>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</si>
  <si>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</si>
  <si>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</si>
  <si>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</si>
  <si>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</si>
  <si>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</si>
  <si>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</si>
  <si>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</si>
  <si>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</si>
  <si>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</si>
  <si>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</si>
  <si>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</si>
  <si>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</si>
  <si>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</si>
  <si>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</si>
  <si>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</si>
  <si>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</si>
  <si>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</si>
  <si>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</si>
  <si>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</si>
  <si>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</si>
  <si>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</si>
  <si>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</si>
  <si>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</si>
  <si>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</si>
  <si>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</si>
  <si>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</si>
  <si>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</si>
  <si>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</si>
  <si>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</si>
  <si>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</si>
  <si>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</si>
  <si>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</si>
  <si>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</si>
  <si>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</si>
  <si>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</si>
  <si>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</si>
  <si>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</si>
  <si>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</si>
  <si>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</si>
  <si>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</si>
  <si>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</si>
  <si>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</si>
  <si>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</si>
  <si>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</si>
  <si>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</si>
  <si>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</si>
  <si>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</si>
  <si>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</si>
  <si>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</si>
  <si>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</si>
  <si>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</si>
  <si>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</si>
  <si>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</si>
  <si>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</si>
  <si>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</si>
  <si>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</si>
  <si>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</si>
  <si>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</si>
  <si>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</si>
  <si>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</si>
  <si>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</si>
  <si>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</si>
  <si>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</si>
  <si>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</si>
  <si>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</si>
  <si>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</si>
  <si>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</si>
  <si>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</si>
  <si>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</si>
  <si>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</si>
  <si>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</si>
  <si>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</si>
  <si>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</si>
  <si>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</si>
  <si>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</si>
  <si>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</si>
  <si>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</si>
  <si>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</si>
  <si>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</si>
  <si>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</si>
  <si>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</si>
  <si>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</si>
  <si>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</si>
  <si>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</si>
  <si>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</si>
  <si>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</si>
  <si>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</si>
  <si>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</si>
  <si>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</si>
  <si>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</si>
  <si>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</si>
  <si>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</si>
  <si>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</si>
  <si>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</si>
  <si>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</si>
  <si>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</si>
  <si>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</si>
  <si>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</si>
  <si>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</si>
  <si>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</si>
  <si>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</si>
  <si>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</si>
  <si>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</si>
  <si>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</si>
  <si>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</si>
  <si>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</si>
  <si>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</si>
  <si>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</si>
  <si>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</si>
  <si>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</si>
  <si>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</si>
  <si>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</si>
  <si>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</si>
  <si>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</si>
  <si>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</si>
  <si>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</si>
  <si>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</si>
  <si>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</si>
  <si>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</si>
  <si>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</si>
  <si>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</si>
  <si>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</si>
  <si>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</si>
  <si>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</si>
  <si>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</si>
  <si>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</si>
  <si>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</si>
  <si>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</si>
  <si>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</si>
  <si>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</si>
  <si>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</si>
  <si>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</si>
  <si>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</si>
  <si>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</si>
  <si>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</si>
  <si>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</si>
  <si>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</si>
  <si>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</si>
  <si>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</si>
  <si>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</si>
  <si>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</si>
  <si>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</si>
  <si>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</si>
  <si>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</si>
  <si>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</si>
  <si>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</si>
  <si>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</si>
  <si>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</si>
  <si>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</si>
  <si>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</si>
  <si>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</si>
  <si>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</si>
  <si>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</si>
  <si>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</si>
  <si>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</si>
  <si>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</si>
  <si>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</si>
  <si>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</si>
  <si>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</si>
  <si>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</si>
  <si>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</si>
  <si>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</si>
  <si>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</si>
  <si>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</si>
  <si>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</si>
  <si>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</si>
  <si>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</si>
  <si>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</si>
  <si>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</si>
  <si>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</si>
  <si>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</si>
  <si>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</si>
  <si>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</si>
  <si>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</si>
  <si>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</si>
  <si>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</si>
  <si>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</si>
  <si>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</si>
  <si>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</si>
  <si>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</si>
  <si>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</si>
  <si>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</si>
  <si>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</si>
  <si>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</si>
  <si>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</si>
  <si>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</si>
  <si>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</si>
  <si>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</si>
  <si>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</si>
  <si>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</si>
  <si>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</si>
  <si>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</si>
  <si>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</si>
  <si>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</si>
  <si>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</si>
  <si>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</si>
  <si>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</si>
  <si>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</si>
  <si>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</si>
  <si>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</si>
  <si>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</si>
  <si>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</si>
  <si>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</si>
  <si>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</si>
  <si>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</si>
  <si>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</si>
  <si>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</si>
  <si>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</si>
  <si>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</si>
  <si>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</si>
  <si>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</si>
  <si>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</si>
  <si>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</si>
  <si>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</si>
  <si>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</si>
  <si>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</si>
  <si>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</si>
  <si>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</si>
  <si>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</si>
  <si>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</si>
  <si>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</si>
  <si>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</si>
  <si>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</si>
  <si>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</si>
  <si>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</si>
  <si>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</si>
  <si>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</si>
  <si>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</si>
  <si>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</si>
  <si>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</si>
  <si>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</si>
  <si>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</si>
  <si>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</si>
  <si>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</si>
  <si>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</si>
  <si>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</si>
  <si>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</si>
  <si>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</si>
  <si>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</si>
  <si>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</si>
  <si>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</si>
  <si>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</si>
  <si>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</si>
  <si>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</si>
  <si>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</si>
  <si>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</si>
  <si>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</si>
  <si>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</si>
  <si>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</si>
  <si>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</si>
  <si>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</si>
  <si>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</si>
  <si>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</si>
  <si>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</si>
  <si>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</si>
  <si>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</si>
  <si>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</si>
  <si>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</si>
  <si>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</si>
  <si>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</si>
  <si>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</si>
  <si>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</si>
  <si>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</si>
  <si>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</si>
  <si>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</si>
  <si>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</si>
  <si>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</si>
  <si>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</si>
  <si>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</si>
  <si>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</si>
  <si>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</si>
  <si>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</si>
  <si>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</si>
  <si>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</si>
  <si>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</si>
  <si>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</si>
  <si>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</si>
  <si>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</si>
  <si>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</si>
  <si>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</si>
  <si>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</si>
  <si>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</si>
  <si>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</si>
  <si>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</si>
  <si>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</si>
  <si>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</si>
  <si>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</si>
  <si>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</si>
  <si>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</si>
  <si>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</si>
  <si>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</si>
  <si>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</si>
  <si>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</si>
  <si>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</si>
  <si>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</si>
  <si>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</si>
  <si>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</si>
  <si>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</si>
  <si>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</si>
  <si>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</si>
  <si>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</si>
  <si>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</si>
  <si>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</si>
  <si>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</si>
  <si>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</si>
  <si>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</si>
  <si>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</si>
  <si>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</si>
  <si>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</si>
  <si>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</si>
  <si>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</si>
  <si>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</si>
  <si>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</si>
  <si>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</si>
  <si>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</si>
  <si>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</si>
  <si>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</si>
  <si>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</si>
  <si>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</si>
  <si>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</si>
  <si>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</si>
  <si>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</si>
  <si>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</si>
  <si>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</si>
  <si>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</si>
  <si>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</si>
  <si>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</si>
  <si>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</si>
  <si>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</si>
  <si>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</si>
  <si>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</si>
  <si>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</si>
  <si>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</si>
  <si>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</si>
  <si>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</si>
  <si>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</si>
  <si>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</si>
  <si>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</si>
  <si>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</si>
  <si>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</si>
  <si>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</si>
  <si>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</si>
  <si>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</si>
  <si>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</si>
  <si>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</si>
  <si>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</si>
  <si>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</si>
  <si>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</si>
  <si>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</si>
  <si>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</si>
  <si>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</si>
  <si>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</si>
  <si>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</si>
  <si>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</si>
  <si>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</si>
  <si>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</si>
  <si>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</si>
  <si>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</si>
  <si>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</si>
  <si>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</si>
  <si>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</si>
  <si>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</si>
  <si>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</si>
  <si>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</si>
  <si>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</si>
  <si>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</si>
  <si>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</si>
  <si>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</si>
  <si>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</si>
  <si>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</si>
  <si>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</si>
  <si>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</si>
  <si>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</si>
  <si>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</si>
  <si>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</si>
  <si>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</si>
  <si>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</si>
  <si>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</si>
  <si>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</si>
  <si>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</si>
  <si>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</si>
  <si>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</si>
  <si>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</si>
  <si>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</si>
  <si>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</si>
  <si>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</si>
  <si>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</si>
  <si>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</si>
  <si>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</si>
  <si>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</si>
  <si>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</si>
  <si>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</si>
  <si>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</si>
  <si>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</si>
  <si>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</si>
  <si>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</si>
  <si>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</si>
  <si>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</si>
  <si>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</si>
  <si>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</si>
  <si>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</si>
  <si>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</si>
  <si>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</si>
  <si>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</si>
  <si>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</si>
  <si>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</si>
  <si>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</si>
  <si>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</si>
  <si>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</si>
  <si>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</si>
  <si>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</si>
  <si>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</si>
  <si>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</si>
  <si>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</si>
  <si>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</si>
  <si>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</si>
  <si>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</si>
  <si>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</si>
  <si>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</si>
  <si>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</si>
  <si>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</si>
  <si>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</si>
  <si>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</si>
  <si>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</si>
  <si>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</si>
  <si>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</si>
  <si>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</si>
  <si>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</si>
  <si>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</si>
  <si>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</si>
  <si>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</si>
  <si>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</si>
  <si>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</si>
  <si>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</si>
  <si>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</si>
  <si>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</si>
  <si>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</si>
  <si>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</si>
  <si>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</si>
  <si>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</si>
  <si>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</si>
  <si>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</si>
  <si>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</si>
  <si>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</si>
  <si>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</si>
  <si>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</si>
  <si>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</si>
  <si>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</si>
  <si>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</si>
  <si>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</si>
  <si>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</si>
  <si>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</si>
  <si>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</si>
  <si>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</si>
  <si>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</si>
  <si>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</si>
  <si>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</si>
  <si>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</si>
  <si>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</si>
  <si>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</si>
  <si>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</si>
  <si>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</si>
  <si>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</si>
  <si>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</si>
  <si>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</si>
  <si>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</si>
  <si>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</si>
  <si>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</si>
  <si>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</si>
  <si>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</si>
  <si>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</si>
  <si>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</si>
  <si>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</si>
  <si>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</si>
  <si>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</si>
  <si>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</si>
  <si>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</si>
  <si>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</si>
  <si>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</si>
  <si>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</si>
  <si>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</si>
  <si>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</si>
  <si>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</si>
  <si>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</si>
  <si>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</si>
  <si>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</si>
  <si>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</si>
  <si>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</si>
  <si>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</si>
  <si>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</si>
  <si>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</si>
  <si>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</si>
  <si>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</si>
  <si>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</si>
  <si>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</si>
  <si>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</si>
  <si>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</si>
  <si>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</si>
  <si>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</si>
  <si>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</si>
  <si>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</si>
  <si>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</si>
  <si>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</si>
  <si>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</si>
  <si>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</si>
  <si>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</si>
  <si>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</si>
  <si>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</si>
  <si>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</si>
  <si>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</si>
  <si>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</si>
  <si>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</si>
  <si>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</si>
  <si>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</si>
  <si>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</si>
  <si>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</si>
  <si>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</si>
  <si>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</si>
  <si>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</si>
  <si>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</si>
  <si>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</si>
  <si>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</si>
  <si>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</si>
  <si>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</si>
  <si>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</si>
  <si>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</si>
  <si>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</si>
  <si>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</si>
  <si>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</si>
  <si>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</si>
  <si>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</si>
  <si>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</si>
  <si>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</si>
  <si>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</si>
  <si>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</si>
  <si>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</si>
  <si>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</si>
  <si>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</si>
  <si>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</si>
  <si>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</si>
  <si>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</si>
  <si>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</si>
  <si>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</si>
  <si>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</si>
  <si>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</si>
  <si>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</si>
  <si>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</si>
  <si>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</si>
  <si>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</si>
  <si>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</si>
  <si>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</si>
  <si>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</si>
  <si>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</si>
  <si>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</si>
  <si>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</si>
  <si>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</si>
  <si>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</si>
  <si>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</si>
  <si>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</si>
  <si>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</si>
  <si>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</si>
  <si>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</si>
  <si>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</si>
  <si>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</si>
  <si>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</si>
  <si>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</si>
  <si>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</si>
  <si>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</si>
  <si>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</si>
  <si>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</si>
  <si>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</si>
  <si>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</si>
  <si>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</si>
  <si>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</si>
  <si>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</si>
  <si>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</si>
  <si>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</si>
  <si>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</si>
  <si>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</si>
  <si>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</si>
  <si>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</si>
  <si>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</si>
  <si>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</si>
  <si>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</si>
  <si>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</si>
  <si>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</si>
  <si>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</si>
  <si>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</si>
  <si>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</si>
  <si>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</si>
  <si>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</si>
  <si>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</si>
  <si>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</si>
  <si>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</si>
  <si>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</si>
  <si>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</si>
  <si>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</si>
  <si>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</si>
  <si>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</si>
  <si>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</si>
  <si>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</si>
  <si>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</si>
  <si>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</si>
  <si>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</si>
  <si>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</si>
  <si>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</si>
  <si>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</si>
  <si>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</si>
  <si>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</si>
  <si>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</si>
  <si>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</si>
  <si>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</si>
  <si>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</si>
  <si>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</si>
  <si>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</si>
  <si>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</si>
  <si>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</si>
  <si>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</si>
  <si>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</si>
  <si>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</si>
  <si>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</si>
  <si>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</si>
  <si>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</si>
  <si>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</si>
  <si>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</si>
  <si>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</si>
  <si>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</si>
  <si>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</si>
  <si>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</si>
  <si>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</si>
  <si>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</si>
  <si>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</si>
  <si>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</si>
  <si>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</si>
  <si>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</si>
  <si>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</si>
  <si>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</si>
  <si>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</si>
  <si>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</si>
  <si>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</si>
  <si>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</si>
  <si>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</si>
  <si>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</si>
  <si>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</si>
  <si>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</si>
  <si>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</si>
  <si>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</si>
  <si>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</si>
  <si>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</si>
  <si>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</si>
  <si>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</si>
  <si>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</si>
  <si>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</si>
  <si>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</si>
  <si>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</si>
  <si>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</si>
  <si>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</si>
  <si>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</si>
  <si>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</si>
  <si>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</si>
  <si>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</si>
  <si>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</si>
  <si>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</si>
  <si>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</si>
  <si>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</si>
  <si>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</si>
  <si>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</si>
  <si>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</si>
  <si>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</si>
  <si>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</si>
  <si>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</si>
  <si>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</si>
  <si>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</si>
  <si>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</si>
  <si>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</si>
  <si>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</si>
  <si>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</si>
  <si>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</si>
  <si>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</si>
  <si>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</si>
  <si>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</si>
  <si>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</si>
  <si>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</si>
  <si>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</si>
  <si>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</si>
  <si>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</si>
  <si>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</si>
  <si>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</si>
  <si>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</si>
  <si>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</si>
  <si>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</si>
  <si>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</si>
  <si>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</si>
  <si>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</si>
  <si>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</si>
  <si>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</si>
  <si>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</si>
  <si>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</si>
  <si>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</si>
  <si>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</si>
  <si>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</si>
  <si>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</si>
  <si>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</si>
  <si>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</si>
  <si>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</si>
  <si>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</si>
  <si>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</si>
  <si>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</si>
  <si>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</si>
  <si>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</si>
  <si>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</si>
  <si>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</si>
  <si>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</si>
  <si>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</si>
  <si>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</si>
  <si>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</si>
  <si>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</si>
  <si>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</si>
  <si>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</si>
  <si>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</si>
  <si>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</si>
  <si>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</si>
  <si>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</si>
  <si>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</si>
  <si>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</si>
  <si>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</si>
  <si>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</si>
  <si>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</si>
  <si>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</si>
  <si>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</si>
  <si>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</si>
  <si>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</si>
  <si>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</si>
  <si>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</si>
  <si>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</si>
  <si>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</si>
  <si>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</si>
  <si>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</si>
  <si>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</si>
  <si>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</si>
  <si>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</si>
  <si>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</si>
  <si>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</si>
  <si>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</si>
  <si>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</si>
  <si>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</si>
  <si>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</si>
  <si>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</si>
  <si>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</si>
  <si>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</si>
  <si>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</si>
  <si>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</si>
  <si>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</si>
  <si>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</si>
  <si>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</si>
  <si>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</si>
  <si>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</si>
  <si>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</si>
  <si>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</si>
  <si>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</si>
  <si>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</si>
  <si>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</si>
  <si>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</si>
  <si>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</si>
  <si>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</si>
  <si>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</si>
  <si>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</si>
  <si>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</si>
  <si>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</si>
  <si>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</si>
  <si>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</si>
  <si>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</si>
  <si>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</si>
  <si>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</si>
  <si>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</si>
  <si>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</si>
  <si>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</si>
  <si>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</si>
  <si>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</si>
  <si>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</si>
  <si>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</si>
  <si>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</si>
  <si>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</si>
  <si>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</si>
  <si>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</si>
  <si>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</si>
  <si>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</si>
  <si>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</si>
  <si>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</si>
  <si>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</si>
  <si>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</si>
  <si>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</si>
  <si>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</si>
  <si>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</si>
  <si>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</si>
  <si>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</si>
  <si>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</si>
  <si>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</si>
  <si>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</si>
  <si>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</si>
  <si>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</si>
  <si>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</si>
  <si>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</si>
  <si>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</si>
  <si>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</si>
  <si>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</si>
  <si>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</si>
  <si>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</si>
  <si>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</si>
  <si>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</si>
  <si>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</si>
  <si>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</si>
  <si>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</si>
  <si>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</si>
  <si>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</si>
  <si>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</si>
  <si>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</si>
  <si>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</si>
  <si>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</si>
  <si>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</si>
  <si>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</si>
  <si>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</si>
  <si>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</si>
  <si>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</si>
  <si>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</si>
  <si>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</si>
  <si>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</si>
  <si>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</si>
  <si>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</si>
  <si>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</si>
  <si>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</si>
  <si>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</si>
  <si>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</si>
  <si>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</si>
  <si>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</si>
  <si>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</si>
  <si>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</si>
  <si>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</si>
  <si>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</si>
  <si>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</si>
  <si>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</si>
  <si>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</si>
  <si>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</si>
  <si>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</si>
  <si>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</si>
  <si>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</si>
  <si>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</si>
  <si>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</si>
  <si>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</si>
  <si>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</si>
  <si>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</si>
  <si>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</si>
  <si>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</si>
  <si>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</si>
  <si>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</si>
  <si>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</si>
  <si>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</si>
  <si>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</si>
  <si>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</si>
  <si>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</si>
  <si>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</si>
  <si>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</si>
  <si>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</si>
  <si>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</si>
  <si>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</si>
  <si>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</si>
  <si>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</si>
  <si>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</si>
  <si>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</si>
  <si>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</si>
  <si>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</si>
  <si>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</si>
  <si>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</si>
  <si>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</si>
  <si>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</si>
  <si>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</si>
  <si>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</si>
  <si>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</si>
  <si>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</si>
  <si>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</si>
  <si>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</si>
  <si>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</si>
  <si>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</si>
  <si>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</si>
  <si>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</si>
  <si>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</si>
  <si>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</si>
  <si>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</si>
  <si>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</si>
  <si>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</si>
  <si>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</si>
  <si>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</si>
  <si>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</si>
  <si>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</si>
  <si>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</si>
  <si>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</si>
  <si>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</si>
  <si>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</si>
  <si>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</si>
  <si>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</si>
  <si>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</si>
  <si>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</si>
  <si>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</si>
  <si>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</si>
  <si>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</si>
  <si>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</si>
  <si>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</si>
  <si>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</si>
  <si>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</si>
  <si>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</si>
  <si>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</si>
  <si>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</si>
  <si>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</si>
  <si>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</si>
  <si>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</si>
  <si>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</si>
  <si>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</si>
  <si>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</si>
  <si>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</si>
  <si>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</si>
  <si>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</si>
  <si>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</si>
  <si>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</si>
  <si>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</si>
  <si>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</si>
  <si>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</si>
  <si>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</si>
  <si>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</si>
  <si>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</si>
  <si>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</si>
  <si>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</si>
  <si>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</si>
  <si>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</si>
  <si>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</si>
  <si>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</si>
  <si>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</si>
  <si>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</si>
  <si>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</si>
  <si>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</si>
  <si>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</si>
  <si>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</si>
  <si>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</si>
  <si>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</si>
  <si>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</si>
  <si>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</si>
  <si>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</si>
  <si>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</si>
  <si>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</si>
  <si>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</si>
  <si>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</si>
  <si>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</si>
  <si>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</si>
  <si>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</si>
  <si>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</si>
  <si>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</si>
  <si>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</si>
  <si>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</si>
  <si>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</si>
  <si>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</si>
  <si>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</si>
  <si>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</si>
  <si>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</si>
  <si>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</si>
  <si>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</si>
  <si>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</si>
  <si>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</si>
  <si>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</si>
  <si>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</si>
  <si>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</si>
  <si>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</si>
  <si>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</si>
  <si>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</si>
  <si>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</si>
  <si>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</si>
  <si>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</si>
  <si>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</si>
  <si>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</si>
  <si>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</si>
  <si>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</si>
  <si>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</si>
  <si>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</si>
  <si>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</si>
  <si>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</si>
  <si>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</si>
  <si>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</si>
  <si>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</si>
  <si>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</si>
  <si>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</si>
  <si>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</si>
  <si>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</si>
  <si>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</si>
  <si>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</si>
  <si>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</si>
  <si>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</si>
  <si>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</si>
  <si>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</si>
  <si>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</si>
  <si>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</si>
  <si>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</si>
  <si>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</si>
  <si>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</si>
  <si>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</si>
  <si>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</si>
  <si>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</si>
  <si>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</si>
  <si>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</si>
  <si>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</si>
  <si>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</si>
  <si>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</si>
  <si>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</si>
  <si>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</si>
  <si>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</si>
  <si>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</si>
  <si>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</si>
  <si>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</si>
  <si>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</si>
  <si>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</si>
  <si>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</si>
  <si>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</si>
  <si>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</si>
  <si>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</si>
  <si>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</si>
  <si>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</si>
  <si>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</si>
  <si>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</si>
  <si>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</si>
  <si>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</si>
  <si>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</si>
  <si>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</si>
  <si>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</si>
  <si>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</si>
  <si>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</si>
  <si>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</si>
  <si>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</si>
  <si>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</si>
  <si>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</si>
  <si>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</si>
  <si>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</si>
  <si>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</si>
  <si>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</si>
  <si>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</si>
  <si>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</si>
  <si>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</si>
  <si>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</si>
  <si>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</si>
  <si>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</si>
  <si>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</si>
  <si>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</si>
  <si>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</si>
  <si>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</si>
  <si>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</si>
  <si>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</si>
  <si>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</si>
  <si>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</si>
  <si>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</si>
  <si>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</si>
  <si>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</si>
  <si>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</si>
  <si>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</si>
  <si>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</si>
  <si>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</si>
  <si>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</si>
  <si>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</si>
  <si>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</si>
  <si>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</si>
  <si>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</si>
  <si>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</si>
  <si>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</si>
  <si>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</si>
  <si>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</si>
  <si>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</si>
  <si>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</si>
  <si>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</si>
  <si>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</si>
  <si>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</si>
  <si>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</si>
  <si>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</si>
  <si>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</si>
  <si>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</si>
  <si>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</si>
  <si>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</si>
  <si>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</si>
  <si>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</si>
  <si>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</si>
  <si>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</si>
  <si>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</si>
  <si>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</si>
  <si>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</si>
  <si>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</si>
  <si>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</si>
  <si>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</si>
  <si>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</si>
  <si>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</si>
  <si>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</si>
  <si>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</si>
  <si>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</si>
  <si>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</si>
  <si>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</si>
  <si>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</si>
  <si>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</si>
  <si>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</si>
  <si>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</si>
  <si>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</si>
  <si>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</si>
  <si>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</si>
  <si>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</si>
  <si>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</si>
  <si>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</si>
  <si>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</si>
  <si>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</si>
  <si>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</si>
  <si>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</si>
  <si>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</si>
  <si>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</si>
  <si>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</si>
  <si>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</si>
  <si>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</si>
  <si>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</si>
  <si>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</si>
  <si>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</si>
  <si>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</si>
  <si>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</si>
  <si>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</si>
  <si>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</si>
  <si>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</si>
  <si>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</si>
  <si>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</si>
  <si>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</si>
  <si>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</si>
  <si>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</si>
  <si>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</si>
  <si>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</si>
  <si>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</si>
  <si>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</si>
  <si>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</si>
  <si>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</si>
  <si>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</si>
  <si>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</si>
  <si>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</si>
  <si>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</si>
  <si>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</si>
  <si>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</si>
  <si>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</si>
  <si>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</si>
  <si>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</si>
  <si>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</si>
  <si>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</si>
  <si>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</si>
  <si>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</si>
  <si>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</si>
  <si>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</si>
  <si>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</si>
  <si>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</si>
  <si>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</si>
  <si>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</si>
  <si>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</si>
  <si>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</si>
  <si>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</si>
  <si>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</si>
  <si>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</si>
  <si>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</si>
  <si>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</si>
  <si>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</si>
  <si>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</si>
  <si>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</si>
  <si>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</si>
  <si>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</si>
  <si>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</si>
  <si>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</si>
  <si>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</si>
  <si>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</si>
  <si>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</si>
  <si>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</si>
  <si>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</si>
  <si>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</si>
  <si>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</si>
  <si>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</si>
  <si>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</si>
  <si>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</si>
  <si>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</si>
  <si>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</si>
  <si>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</si>
  <si>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</si>
  <si>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</si>
  <si>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</si>
  <si>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</si>
  <si>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</si>
  <si>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</si>
  <si>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</si>
  <si>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</si>
  <si>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</si>
  <si>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</si>
  <si>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</si>
  <si>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</si>
  <si>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</si>
  <si>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</si>
  <si>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</si>
  <si>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</si>
  <si>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</si>
  <si>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</si>
  <si>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</si>
  <si>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</si>
  <si>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</si>
  <si>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</si>
  <si>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</si>
  <si>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</si>
  <si>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</si>
  <si>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</si>
  <si>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</si>
  <si>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</si>
  <si>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</si>
  <si>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</si>
  <si>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</si>
  <si>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</si>
  <si>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</si>
  <si>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</si>
  <si>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</si>
  <si>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</si>
  <si>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</si>
  <si>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</si>
  <si>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</si>
  <si>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</si>
  <si>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</si>
  <si>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</si>
  <si>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</si>
  <si>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</si>
  <si>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</si>
  <si>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</si>
  <si>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</si>
  <si>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</si>
  <si>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</si>
  <si>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</si>
  <si>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</si>
  <si>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</si>
  <si>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</si>
  <si>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</si>
  <si>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</si>
  <si>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</si>
  <si>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</si>
  <si>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</si>
  <si>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</si>
  <si>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</si>
  <si>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</si>
  <si>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</si>
  <si>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</si>
  <si>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</si>
  <si>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</si>
  <si>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</si>
  <si>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</si>
  <si>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</si>
  <si>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</si>
  <si>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</si>
  <si>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</si>
  <si>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</si>
  <si>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</si>
  <si>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</si>
  <si>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</si>
  <si>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</si>
  <si>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</si>
  <si>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</si>
  <si>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</si>
  <si>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</si>
  <si>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</si>
  <si>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</si>
  <si>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</si>
  <si>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</si>
  <si>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</si>
  <si>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</si>
  <si>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</si>
  <si>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</si>
  <si>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</si>
  <si>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</si>
  <si>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</si>
  <si>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</si>
  <si>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</si>
  <si>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</si>
  <si>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</si>
  <si>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</si>
  <si>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</si>
  <si>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</si>
  <si>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</si>
  <si>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</si>
  <si>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</si>
  <si>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</si>
  <si>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</si>
  <si>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</si>
  <si>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</si>
  <si>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</si>
  <si>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</si>
  <si>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</si>
  <si>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</si>
  <si>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</si>
  <si>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</si>
  <si>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</si>
  <si>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</si>
  <si>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</si>
  <si>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</si>
  <si>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</si>
  <si>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</si>
  <si>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</si>
  <si>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</si>
  <si>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</si>
  <si>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</si>
  <si>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</si>
  <si>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</si>
  <si>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</si>
  <si>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</si>
  <si>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</si>
  <si>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</si>
  <si>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</si>
  <si>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</si>
  <si>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</si>
  <si>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</si>
  <si>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</si>
  <si>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</si>
  <si>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</si>
  <si>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</si>
  <si>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</si>
  <si>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</si>
  <si>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</si>
  <si>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</si>
  <si>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</si>
  <si>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</si>
  <si>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</si>
  <si>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</si>
  <si>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</si>
  <si>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</si>
  <si>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</si>
  <si>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</si>
  <si>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</si>
  <si>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</si>
  <si>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</si>
  <si>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</si>
  <si>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</si>
  <si>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</si>
  <si>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</si>
  <si>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</si>
  <si>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</si>
  <si>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</si>
  <si>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</si>
  <si>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</si>
  <si>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</si>
  <si>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</si>
  <si>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</si>
  <si>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</si>
  <si>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</si>
  <si>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</si>
  <si>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</si>
  <si>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</si>
  <si>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</si>
  <si>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</si>
  <si>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</si>
  <si>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</si>
  <si>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</si>
  <si>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</si>
  <si>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</si>
  <si>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</si>
  <si>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</si>
  <si>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</si>
  <si>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</si>
  <si>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</si>
  <si>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</si>
  <si>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</si>
  <si>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</si>
  <si>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</si>
  <si>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</si>
  <si>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</si>
  <si>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</si>
  <si>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</si>
  <si>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</si>
  <si>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</si>
  <si>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</si>
  <si>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</si>
  <si>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</si>
  <si>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</si>
  <si>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</si>
  <si>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</si>
  <si>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</si>
  <si>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</si>
  <si>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</si>
  <si>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</si>
  <si>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</si>
  <si>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</si>
  <si>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</si>
  <si>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</si>
  <si>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</si>
  <si>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</si>
  <si>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</si>
  <si>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</si>
  <si>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</si>
  <si>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</si>
  <si>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</si>
  <si>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</si>
  <si>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</si>
  <si>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</si>
  <si>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</si>
  <si>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</si>
  <si>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</si>
  <si>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</si>
  <si>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</si>
  <si>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</si>
  <si>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</si>
  <si>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</si>
  <si>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</si>
  <si>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</si>
  <si>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</si>
  <si>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</si>
  <si>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</si>
  <si>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</si>
  <si>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</si>
  <si>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</si>
  <si>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</si>
  <si>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</si>
  <si>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</si>
  <si>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</si>
  <si>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</si>
  <si>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</si>
  <si>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</si>
  <si>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</si>
  <si>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</si>
  <si>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</si>
  <si>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</si>
  <si>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</si>
  <si>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</si>
  <si>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</si>
  <si>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</si>
  <si>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</si>
  <si>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</si>
  <si>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</si>
  <si>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</si>
  <si>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</si>
  <si>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</si>
  <si>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</si>
  <si>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</si>
  <si>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</si>
  <si>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</si>
  <si>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</si>
  <si>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</si>
  <si>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</si>
  <si>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</si>
  <si>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</si>
  <si>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</si>
  <si>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</si>
  <si>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</si>
  <si>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</si>
  <si>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</si>
  <si>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</si>
  <si>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</si>
  <si>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</si>
  <si>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</si>
  <si>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</si>
  <si>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</si>
  <si>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</si>
  <si>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</si>
  <si>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</si>
  <si>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</si>
  <si>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</si>
  <si>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</si>
  <si>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</si>
  <si>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</si>
  <si>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</si>
  <si>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</si>
  <si>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</si>
  <si>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</si>
  <si>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</si>
  <si>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</si>
  <si>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</si>
  <si>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</si>
  <si>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</si>
  <si>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</si>
  <si>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</si>
  <si>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</si>
  <si>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</si>
  <si>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</si>
  <si>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</si>
  <si>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</si>
  <si>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</si>
  <si>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</si>
  <si>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</si>
  <si>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</si>
  <si>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</si>
  <si>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</si>
  <si>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</si>
  <si>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</si>
  <si>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</si>
  <si>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</si>
  <si>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</si>
  <si>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</si>
  <si>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</si>
  <si>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</si>
  <si>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</si>
  <si>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</si>
  <si>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</si>
  <si>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</si>
  <si>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</si>
  <si>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</si>
  <si>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</si>
  <si>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</si>
  <si>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</si>
  <si>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</si>
  <si>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</si>
  <si>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</si>
  <si>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</si>
  <si>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</si>
  <si>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</si>
  <si>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</si>
  <si>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</si>
  <si>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</si>
  <si>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</si>
  <si>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</si>
  <si>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</si>
  <si>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</si>
  <si>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</si>
  <si>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</si>
  <si>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</si>
  <si>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</si>
  <si>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</si>
  <si>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</si>
  <si>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</si>
  <si>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</si>
  <si>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</si>
  <si>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</si>
  <si>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</si>
  <si>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</si>
  <si>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</si>
  <si>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</si>
  <si>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</si>
  <si>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</si>
  <si>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</si>
  <si>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</si>
  <si>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</si>
  <si>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</si>
  <si>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</si>
  <si>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</si>
  <si>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</si>
  <si>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</si>
  <si>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</si>
  <si>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</si>
  <si>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</si>
  <si>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</si>
  <si>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</si>
  <si>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</si>
  <si>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</si>
  <si>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</si>
  <si>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</si>
  <si>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</si>
  <si>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</si>
  <si>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</si>
  <si>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</si>
  <si>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</si>
  <si>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</si>
  <si>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</si>
  <si>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</si>
  <si>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</si>
  <si>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</si>
  <si>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</si>
  <si>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</si>
  <si>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</si>
  <si>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</si>
  <si>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</si>
  <si>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</si>
  <si>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</si>
  <si>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</si>
  <si>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</si>
  <si>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</si>
  <si>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</si>
  <si>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</si>
  <si>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</si>
  <si>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</si>
  <si>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</si>
  <si>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</si>
  <si>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</si>
  <si>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</si>
  <si>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</si>
  <si>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</si>
  <si>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</si>
  <si>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</si>
  <si>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</si>
  <si>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</si>
  <si>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</si>
  <si>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</si>
  <si>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</si>
  <si>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</si>
  <si>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</si>
  <si>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</si>
  <si>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</si>
  <si>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</si>
  <si>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</si>
  <si>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</si>
  <si>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</si>
  <si>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</si>
  <si>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</si>
  <si>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</si>
  <si>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</si>
  <si>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</si>
  <si>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</si>
  <si>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</si>
  <si>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</si>
  <si>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</si>
  <si>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</si>
  <si>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</si>
  <si>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</si>
  <si>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</si>
  <si>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</si>
  <si>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</si>
  <si>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</si>
  <si>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</si>
  <si>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</si>
  <si>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</si>
  <si>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</si>
  <si>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</si>
  <si>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</si>
  <si>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</si>
  <si>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</si>
  <si>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</si>
  <si>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</si>
  <si>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</si>
  <si>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</si>
  <si>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</si>
  <si>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</si>
  <si>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</si>
  <si>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</si>
  <si>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</si>
  <si>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</si>
  <si>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</si>
  <si>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</si>
  <si>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</si>
  <si>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</si>
  <si>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</si>
  <si>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</si>
  <si>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</si>
  <si>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</si>
  <si>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</si>
  <si>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</si>
  <si>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</si>
  <si>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</si>
  <si>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</si>
  <si>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</si>
  <si>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</si>
  <si>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</si>
  <si>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</si>
  <si>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</si>
  <si>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</si>
  <si>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</si>
  <si>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</si>
  <si>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</si>
  <si>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</si>
  <si>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</si>
  <si>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</si>
  <si>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</si>
  <si>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</si>
  <si>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</si>
  <si>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</si>
  <si>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</si>
  <si>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</si>
  <si>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</si>
  <si>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</si>
  <si>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</si>
  <si>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</si>
  <si>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</si>
  <si>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</si>
  <si>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</si>
  <si>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</si>
  <si>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</si>
  <si>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</si>
  <si>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</si>
  <si>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</si>
  <si>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</si>
  <si>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</si>
  <si>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</si>
  <si>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</si>
  <si>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</si>
  <si>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</si>
  <si>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</si>
  <si>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</si>
  <si>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</si>
  <si>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</si>
  <si>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</si>
  <si>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</si>
  <si>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</si>
  <si>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</si>
  <si>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</si>
  <si>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</si>
  <si>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</si>
  <si>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</si>
  <si>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</si>
  <si>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</si>
  <si>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</si>
  <si>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</si>
  <si>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</si>
  <si>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</si>
  <si>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</si>
  <si>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</si>
  <si>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</si>
  <si>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</si>
  <si>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</si>
  <si>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</si>
  <si>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</si>
  <si>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</si>
  <si>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</si>
  <si>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</si>
  <si>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</si>
  <si>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</si>
  <si>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</si>
  <si>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</si>
  <si>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</si>
  <si>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</si>
  <si>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</si>
  <si>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</si>
  <si>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</si>
  <si>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</si>
  <si>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</si>
  <si>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</si>
  <si>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</si>
  <si>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</si>
  <si>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</si>
  <si>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</si>
  <si>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</si>
  <si>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</si>
  <si>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</si>
  <si>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</si>
  <si>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</si>
  <si>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</si>
  <si>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</si>
  <si>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</si>
  <si>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</si>
  <si>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</si>
  <si>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</si>
  <si>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</si>
  <si>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</si>
  <si>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</si>
  <si>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</si>
  <si>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</si>
  <si>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</si>
  <si>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</si>
  <si>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</si>
  <si>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</si>
  <si>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</si>
  <si>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</si>
  <si>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</si>
  <si>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</si>
  <si>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</si>
  <si>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</si>
  <si>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</si>
  <si>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</si>
  <si>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</si>
  <si>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</si>
  <si>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</si>
  <si>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</si>
  <si>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</si>
  <si>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</si>
  <si>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</si>
  <si>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</si>
  <si>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</si>
  <si>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</si>
  <si>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</si>
  <si>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</si>
  <si>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</si>
  <si>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</si>
  <si>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</si>
  <si>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</si>
  <si>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</si>
  <si>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</si>
  <si>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</si>
  <si>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</si>
  <si>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</si>
  <si>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</si>
  <si>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</si>
  <si>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</si>
  <si>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</si>
  <si>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</si>
  <si>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</si>
  <si>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</si>
  <si>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</si>
  <si>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</si>
  <si>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</si>
  <si>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</si>
  <si>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</si>
  <si>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</si>
  <si>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</si>
  <si>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</si>
  <si>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</si>
  <si>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</si>
  <si>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</si>
  <si>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</si>
  <si>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</si>
  <si>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</si>
  <si>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</si>
  <si>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</si>
  <si>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</si>
  <si>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</si>
  <si>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</si>
  <si>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</si>
  <si>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</si>
  <si>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</si>
  <si>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</si>
  <si>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</si>
  <si>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</si>
  <si>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</si>
  <si>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</si>
  <si>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</si>
  <si>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</si>
  <si>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</si>
  <si>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</si>
  <si>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</si>
  <si>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</si>
  <si>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</si>
  <si>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</si>
  <si>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</si>
  <si>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</si>
  <si>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</si>
  <si>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</si>
  <si>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</si>
  <si>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</si>
  <si>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</si>
  <si>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</si>
  <si>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</si>
  <si>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</si>
  <si>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</si>
  <si>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</si>
  <si>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</si>
  <si>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</si>
  <si>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</si>
  <si>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</si>
  <si>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</si>
  <si>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</si>
  <si>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</si>
  <si>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</si>
  <si>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</si>
  <si>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</si>
  <si>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</si>
  <si>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</si>
  <si>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</si>
  <si>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</si>
  <si>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</si>
  <si>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</si>
  <si>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</si>
  <si>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</si>
  <si>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</si>
  <si>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</si>
  <si>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</si>
  <si>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</si>
  <si>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</si>
  <si>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</si>
  <si>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</si>
  <si>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</si>
  <si>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</si>
  <si>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</si>
  <si>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</si>
  <si>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</si>
  <si>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</si>
  <si>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</si>
  <si>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</si>
  <si>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</si>
  <si>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</si>
  <si>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</si>
  <si>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</si>
  <si>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</si>
  <si>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</si>
  <si>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</si>
  <si>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</si>
  <si>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</si>
  <si>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</si>
  <si>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</si>
  <si>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</si>
  <si>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</si>
  <si>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</si>
  <si>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</si>
  <si>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</si>
  <si>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</si>
  <si>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</si>
  <si>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</si>
  <si>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</si>
  <si>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</si>
  <si>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</si>
  <si>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</si>
  <si>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</si>
  <si>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</si>
  <si>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</si>
  <si>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</si>
  <si>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</si>
  <si>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</si>
  <si>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</si>
  <si>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</si>
  <si>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</si>
  <si>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</si>
  <si>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</si>
  <si>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</si>
  <si>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</si>
  <si>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</si>
  <si>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</si>
  <si>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</si>
  <si>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</si>
  <si>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</si>
  <si>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</si>
  <si>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</si>
  <si>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</si>
  <si>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</si>
  <si>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</si>
  <si>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</si>
  <si>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</si>
  <si>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</si>
  <si>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</si>
  <si>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</si>
  <si>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</si>
  <si>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</si>
  <si>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</si>
  <si>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</si>
  <si>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</si>
  <si>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</si>
  <si>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</si>
  <si>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</si>
  <si>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</si>
  <si>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</si>
  <si>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</si>
  <si>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</si>
  <si>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</si>
  <si>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</si>
  <si>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</si>
  <si>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</si>
  <si>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</si>
  <si>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</si>
  <si>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</si>
  <si>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</si>
  <si>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</si>
  <si>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</si>
  <si>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</si>
  <si>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</si>
  <si>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</si>
  <si>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</si>
  <si>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</si>
  <si>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</si>
  <si>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</si>
  <si>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</si>
  <si>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</si>
  <si>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</si>
  <si>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</si>
  <si>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</si>
  <si>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</si>
  <si>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</si>
  <si>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</si>
  <si>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</si>
  <si>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</si>
  <si>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</si>
  <si>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</si>
  <si>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</si>
  <si>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</si>
  <si>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</si>
  <si>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</si>
  <si>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</si>
  <si>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</si>
  <si>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</si>
  <si>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</si>
  <si>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</si>
  <si>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</si>
  <si>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</si>
  <si>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</si>
  <si>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</si>
  <si>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</si>
  <si>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</si>
  <si>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</si>
  <si>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</si>
  <si>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</si>
  <si>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</si>
  <si>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</si>
  <si>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</si>
  <si>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</si>
  <si>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</si>
  <si>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</si>
  <si>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</si>
  <si>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</si>
  <si>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</si>
  <si>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</si>
  <si>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</si>
  <si>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</si>
  <si>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</si>
  <si>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</si>
  <si>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</si>
  <si>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</si>
  <si>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</si>
  <si>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</si>
  <si>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</si>
  <si>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</si>
  <si>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</si>
  <si>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</si>
  <si>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</si>
  <si>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</si>
  <si>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</si>
  <si>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</si>
  <si>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</si>
  <si>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</si>
  <si>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</si>
  <si>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</si>
  <si>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</si>
  <si>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</si>
  <si>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</si>
  <si>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</si>
  <si>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</si>
  <si>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</si>
  <si>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</si>
  <si>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</si>
  <si>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</si>
  <si>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</si>
  <si>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</si>
  <si>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</si>
  <si>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</si>
  <si>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</si>
  <si>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</si>
  <si>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</si>
  <si>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</si>
  <si>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</si>
  <si>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</si>
  <si>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</si>
  <si>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</si>
  <si>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</si>
  <si>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</si>
  <si>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</si>
  <si>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</si>
  <si>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</si>
  <si>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</si>
  <si>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</si>
  <si>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</si>
  <si>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</si>
  <si>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</si>
  <si>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</si>
  <si>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</si>
  <si>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</si>
  <si>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</si>
  <si>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</si>
  <si>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</si>
  <si>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</si>
  <si>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</si>
  <si>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</si>
  <si>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</si>
  <si>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</si>
  <si>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</si>
  <si>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</si>
  <si>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</si>
  <si>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</si>
  <si>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</si>
  <si>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</si>
  <si>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</si>
  <si>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</si>
  <si>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</si>
  <si>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</si>
  <si>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</si>
  <si>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</si>
  <si>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</si>
  <si>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</si>
  <si>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</si>
  <si>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</si>
  <si>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</si>
  <si>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</si>
  <si>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</si>
  <si>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</si>
  <si>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</si>
  <si>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</si>
  <si>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</si>
  <si>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</si>
  <si>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</si>
  <si>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</si>
  <si>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</si>
  <si>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</si>
  <si>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</si>
  <si>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</si>
  <si>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</si>
  <si>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</si>
  <si>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</si>
  <si>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</si>
  <si>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</si>
  <si>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</si>
  <si>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</si>
  <si>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</si>
  <si>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</si>
  <si>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</si>
  <si>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</si>
  <si>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</si>
  <si>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</si>
  <si>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</si>
  <si>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</si>
  <si>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</si>
  <si>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</si>
  <si>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</si>
  <si>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</si>
  <si>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</si>
  <si>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</si>
  <si>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</si>
  <si>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</si>
  <si>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</si>
  <si>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</si>
  <si>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</si>
  <si>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</si>
  <si>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</si>
  <si>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</si>
  <si>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</si>
  <si>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</si>
  <si>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</si>
  <si>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</si>
  <si>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</si>
  <si>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</si>
  <si>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</si>
  <si>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</si>
  <si>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</si>
  <si>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</si>
  <si>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</si>
  <si>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</si>
  <si>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</si>
  <si>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</si>
  <si>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</si>
  <si>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</si>
  <si>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</si>
  <si>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</si>
  <si>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</si>
  <si>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</si>
  <si>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</si>
  <si>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</si>
  <si>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</si>
  <si>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</si>
  <si>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</si>
  <si>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</si>
  <si>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</si>
  <si>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</si>
  <si>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</si>
  <si>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</si>
  <si>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</si>
  <si>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</si>
  <si>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</si>
  <si>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</si>
  <si>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</si>
  <si>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</si>
  <si>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</si>
  <si>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</si>
  <si>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</si>
  <si>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</si>
  <si>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</si>
  <si>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</si>
  <si>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</si>
  <si>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</si>
  <si>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</si>
  <si>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</si>
  <si>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</si>
  <si>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</si>
  <si>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</si>
  <si>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</si>
  <si>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</si>
  <si>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</si>
  <si>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</si>
  <si>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</si>
  <si>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</si>
  <si>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</si>
  <si>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</si>
  <si>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</si>
  <si>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</si>
  <si>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</si>
  <si>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</si>
  <si>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</si>
  <si>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</si>
  <si>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</si>
  <si>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</si>
  <si>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</si>
  <si>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</si>
  <si>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</si>
  <si>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</si>
  <si>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</si>
  <si>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</si>
  <si>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</si>
  <si>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</si>
  <si>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</si>
  <si>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</si>
  <si>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</si>
  <si>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</si>
  <si>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</si>
  <si>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</si>
  <si>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</si>
  <si>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</si>
  <si>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</si>
  <si>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</si>
  <si>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</si>
  <si>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</si>
  <si>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</si>
  <si>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</si>
  <si>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</si>
  <si>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</si>
  <si>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</si>
  <si>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</si>
  <si>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</si>
  <si>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</si>
  <si>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</si>
  <si>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</si>
  <si>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</si>
  <si>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</si>
  <si>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</si>
  <si>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</si>
  <si>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</si>
  <si>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</si>
  <si>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</si>
  <si>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</si>
  <si>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</si>
  <si>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</si>
  <si>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</si>
  <si>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</si>
  <si>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</si>
  <si>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</si>
  <si>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</si>
  <si>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</si>
  <si>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</si>
  <si>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</si>
  <si>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</si>
  <si>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</si>
  <si>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</si>
  <si>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</si>
  <si>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</si>
  <si>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</si>
  <si>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</si>
  <si>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</si>
  <si>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</si>
  <si>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</si>
  <si>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</si>
  <si>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</si>
  <si>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</si>
  <si>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</si>
  <si>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</si>
  <si>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</si>
  <si>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</si>
  <si>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</si>
  <si>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</si>
  <si>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</si>
  <si>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</si>
  <si>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</si>
  <si>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</si>
  <si>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</si>
  <si>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</si>
  <si>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</si>
  <si>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</si>
  <si>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</si>
  <si>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</si>
  <si>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</si>
  <si>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</si>
  <si>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</si>
  <si>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</si>
  <si>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</si>
  <si>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</si>
  <si>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</si>
  <si>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</si>
  <si>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</si>
  <si>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</si>
  <si>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</si>
  <si>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</si>
  <si>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</si>
  <si>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</si>
  <si>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</si>
  <si>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</si>
  <si>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</si>
  <si>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</si>
  <si>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</si>
  <si>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</si>
  <si>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</si>
  <si>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</si>
  <si>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</si>
  <si>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</si>
  <si>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</si>
  <si>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</si>
  <si>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</si>
  <si>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</si>
  <si>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</si>
  <si>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</si>
  <si>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</si>
  <si>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</si>
  <si>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</si>
  <si>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</si>
  <si>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</si>
  <si>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</si>
  <si>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</si>
  <si>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</si>
  <si>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</si>
  <si>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</si>
  <si>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</si>
  <si>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</si>
  <si>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</si>
  <si>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</si>
  <si>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</si>
  <si>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</si>
  <si>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</si>
  <si>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</si>
  <si>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</si>
  <si>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</si>
  <si>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</si>
  <si>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</si>
  <si>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</si>
  <si>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</si>
  <si>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</si>
  <si>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</si>
  <si>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</si>
  <si>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</si>
  <si>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</si>
  <si>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</si>
  <si>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</si>
  <si>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</si>
  <si>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</si>
  <si>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</si>
  <si>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</si>
  <si>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</si>
  <si>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</si>
  <si>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</si>
  <si>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</si>
  <si>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</si>
  <si>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</si>
  <si>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</si>
  <si>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</si>
  <si>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</si>
  <si>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</si>
  <si>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</si>
  <si>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</si>
  <si>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</si>
  <si>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</si>
  <si>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</si>
  <si>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</si>
  <si>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</si>
  <si>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</si>
  <si>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</si>
  <si>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</si>
  <si>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</si>
  <si>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</si>
  <si>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</si>
  <si>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</si>
  <si>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</si>
  <si>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</si>
  <si>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</si>
  <si>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</si>
  <si>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</si>
  <si>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</si>
  <si>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</si>
  <si>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</si>
  <si>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</si>
  <si>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</si>
  <si>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</si>
  <si>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</si>
  <si>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</si>
  <si>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</si>
  <si>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</si>
  <si>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</si>
  <si>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</si>
  <si>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</si>
  <si>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</si>
  <si>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</si>
  <si>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</si>
  <si>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</si>
  <si>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</si>
  <si>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</si>
  <si>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</si>
  <si>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</si>
  <si>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</si>
  <si>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</si>
  <si>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</si>
  <si>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</si>
  <si>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</si>
  <si>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</si>
  <si>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</si>
  <si>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</si>
  <si>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</si>
  <si>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</si>
  <si>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</si>
  <si>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</si>
  <si>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</si>
  <si>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</si>
  <si>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</si>
  <si>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</si>
  <si>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</si>
  <si>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</si>
  <si>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</si>
  <si>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</si>
  <si>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</si>
  <si>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</si>
  <si>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</si>
  <si>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</si>
  <si>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</si>
  <si>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</si>
  <si>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</si>
  <si>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</si>
  <si>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</si>
  <si>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</si>
  <si>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</si>
  <si>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</si>
  <si>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</si>
  <si>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</si>
  <si>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</si>
  <si>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</si>
  <si>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</si>
  <si>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</si>
  <si>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</si>
  <si>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</si>
  <si>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</si>
  <si>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</si>
  <si>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</si>
  <si>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</si>
  <si>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</si>
  <si>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</si>
  <si>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</si>
  <si>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</si>
  <si>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</si>
  <si>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</si>
  <si>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</si>
  <si>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</si>
  <si>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</si>
  <si>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</si>
  <si>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</si>
  <si>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</si>
  <si>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</si>
  <si>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</si>
  <si>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</si>
  <si>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</si>
  <si>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</si>
  <si>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</si>
  <si>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</si>
  <si>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</si>
  <si>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</si>
  <si>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</si>
  <si>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</si>
  <si>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</si>
  <si>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</si>
  <si>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</si>
  <si>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</si>
  <si>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</si>
  <si>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</si>
  <si>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</si>
  <si>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</si>
  <si>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</si>
  <si>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</si>
  <si>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</si>
  <si>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</si>
  <si>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</si>
  <si>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</si>
  <si>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</si>
  <si>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</si>
  <si>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</si>
  <si>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</si>
  <si>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</si>
  <si>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</si>
  <si>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</si>
  <si>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</si>
  <si>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</si>
  <si>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</si>
  <si>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</si>
  <si>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</si>
  <si>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</si>
  <si>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</si>
  <si>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</si>
  <si>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</si>
  <si>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</si>
  <si>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</si>
  <si>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</si>
  <si>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</si>
  <si>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</si>
  <si>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</si>
  <si>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</si>
  <si>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</si>
  <si>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</si>
  <si>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</si>
  <si>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</si>
  <si>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</si>
  <si>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</si>
  <si>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</si>
  <si>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</si>
  <si>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</si>
  <si>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</si>
  <si>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</si>
  <si>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</si>
  <si>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</si>
  <si>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</si>
  <si>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</si>
  <si>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</si>
  <si>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</si>
  <si>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</si>
  <si>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</si>
  <si>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</si>
  <si>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</si>
  <si>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</si>
  <si>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</si>
  <si>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</si>
  <si>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</si>
  <si>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</si>
  <si>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</si>
  <si>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</si>
  <si>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</si>
  <si>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</si>
  <si>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</si>
  <si>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</si>
  <si>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</si>
  <si>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</si>
  <si>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</si>
  <si>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</si>
  <si>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</si>
  <si>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</si>
  <si>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</si>
  <si>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</si>
  <si>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</si>
  <si>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</si>
  <si>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</si>
  <si>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</si>
  <si>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</si>
  <si>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</si>
  <si>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</si>
  <si>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</si>
  <si>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</si>
  <si>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</si>
  <si>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</si>
  <si>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</si>
  <si>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</si>
  <si>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</si>
  <si>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</si>
  <si>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</si>
  <si>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</si>
  <si>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</si>
  <si>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</si>
  <si>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</si>
  <si>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</si>
  <si>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</si>
  <si>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</si>
  <si>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</si>
  <si>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</si>
  <si>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</si>
  <si>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</si>
  <si>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</si>
  <si>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</si>
  <si>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</si>
  <si>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</si>
  <si>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</si>
  <si>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</si>
  <si>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</si>
  <si>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</si>
  <si>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</si>
  <si>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</si>
  <si>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</si>
  <si>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</si>
  <si>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</si>
  <si>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</si>
  <si>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</si>
  <si>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</si>
  <si>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</si>
  <si>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</si>
  <si>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</si>
  <si>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</si>
  <si>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</si>
  <si>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</si>
  <si>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</si>
  <si>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</si>
  <si>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</si>
  <si>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</si>
  <si>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</si>
  <si>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</si>
  <si>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</si>
  <si>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</si>
  <si>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</si>
  <si>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</si>
  <si>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</si>
  <si>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</si>
  <si>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</si>
  <si>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</si>
  <si>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</si>
  <si>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</si>
  <si>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</si>
  <si>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</si>
  <si>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</si>
  <si>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</si>
  <si>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</si>
  <si>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</si>
  <si>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</si>
  <si>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</si>
  <si>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</si>
  <si>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</si>
  <si>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</si>
  <si>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</si>
  <si>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</si>
  <si>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</si>
  <si>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</si>
  <si>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</si>
  <si>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</si>
  <si>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</si>
  <si>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</si>
  <si>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</si>
  <si>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</si>
  <si>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</si>
  <si>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</si>
  <si>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</si>
  <si>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</si>
  <si>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</si>
  <si>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</si>
  <si>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</si>
  <si>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</si>
  <si>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</si>
  <si>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</si>
  <si>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</si>
  <si>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</si>
  <si>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</si>
  <si>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</si>
  <si>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</si>
  <si>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</si>
  <si>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</si>
  <si>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</si>
  <si>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</si>
  <si>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</si>
  <si>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</si>
  <si>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</si>
  <si>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</si>
  <si>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</si>
  <si>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</si>
  <si>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</si>
  <si>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</si>
  <si>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</si>
  <si>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</si>
  <si>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</si>
  <si>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</si>
  <si>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</si>
  <si>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</si>
  <si>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</si>
  <si>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</si>
  <si>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</si>
  <si>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</si>
  <si>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</si>
  <si>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</si>
  <si>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</si>
  <si>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</si>
  <si>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</si>
  <si>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</si>
  <si>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</si>
  <si>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</si>
  <si>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</si>
  <si>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</si>
  <si>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</si>
  <si>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</si>
  <si>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</si>
  <si>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</si>
  <si>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</si>
  <si>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</si>
  <si>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</si>
  <si>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</si>
  <si>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</si>
  <si>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</si>
  <si>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</si>
  <si>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</si>
  <si>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</si>
  <si>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</si>
  <si>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</si>
  <si>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</si>
  <si>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</si>
  <si>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</si>
  <si>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</si>
  <si>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</si>
  <si>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</si>
  <si>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</si>
  <si>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</si>
  <si>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</si>
  <si>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</si>
  <si>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</si>
  <si>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</si>
  <si>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</si>
  <si>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</si>
  <si>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</si>
  <si>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</si>
  <si>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</si>
  <si>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</si>
  <si>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</si>
  <si>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</si>
  <si>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</si>
  <si>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</si>
  <si>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</si>
  <si>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</si>
  <si>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</si>
  <si>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</si>
  <si>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</si>
  <si>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</si>
  <si>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</si>
  <si>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</si>
  <si>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</si>
  <si>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</si>
  <si>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</si>
  <si>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</si>
  <si>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</si>
  <si>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</si>
  <si>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</si>
  <si>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</si>
  <si>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</si>
  <si>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</si>
  <si>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</si>
  <si>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</si>
  <si>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</si>
  <si>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</si>
  <si>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</si>
  <si>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</si>
  <si>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</si>
  <si>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</si>
  <si>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</si>
  <si>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</si>
  <si>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</si>
  <si>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</si>
  <si>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</si>
  <si>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</si>
  <si>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</si>
  <si>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</si>
  <si>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</si>
  <si>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</si>
  <si>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</si>
  <si>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</si>
  <si>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</si>
  <si>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</si>
  <si>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</si>
  <si>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</si>
  <si>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</si>
  <si>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</si>
  <si>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</si>
  <si>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</si>
  <si>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</si>
  <si>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</si>
  <si>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</si>
  <si>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</si>
  <si>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</si>
  <si>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</si>
  <si>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</si>
  <si>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</si>
  <si>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</si>
  <si>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</si>
  <si>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</si>
  <si>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</si>
  <si>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</si>
  <si>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</si>
  <si>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</si>
  <si>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</si>
  <si>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</si>
  <si>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</si>
  <si>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</si>
  <si>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</si>
  <si>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</si>
  <si>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</si>
  <si>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</si>
  <si>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</si>
  <si>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</si>
  <si>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</si>
  <si>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</si>
  <si>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</si>
  <si>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</si>
  <si>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</si>
  <si>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</si>
  <si>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</si>
  <si>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</si>
  <si>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</si>
  <si>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</si>
  <si>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</si>
  <si>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</si>
  <si>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</si>
  <si>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</si>
  <si>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</si>
  <si>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</si>
  <si>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</si>
  <si>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</si>
  <si>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</si>
  <si>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</si>
  <si>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</si>
  <si>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</si>
  <si>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</si>
  <si>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</si>
  <si>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</si>
  <si>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</si>
  <si>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</si>
  <si>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</si>
  <si>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</si>
  <si>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</si>
  <si>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</si>
  <si>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</si>
  <si>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</si>
  <si>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</si>
  <si>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</si>
  <si>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</si>
  <si>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</si>
  <si>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</si>
  <si>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</si>
  <si>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</si>
  <si>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</si>
  <si>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</si>
  <si>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</si>
  <si>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</si>
  <si>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</si>
  <si>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</si>
  <si>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</si>
  <si>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</si>
  <si>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</si>
  <si>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</si>
  <si>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</si>
  <si>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</si>
  <si>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</si>
  <si>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</si>
  <si>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</si>
  <si>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</si>
  <si>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</si>
  <si>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</si>
  <si>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</si>
  <si>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</si>
  <si>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</si>
  <si>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</si>
  <si>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</si>
  <si>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</si>
  <si>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</si>
  <si>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</si>
  <si>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</si>
  <si>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</si>
  <si>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</si>
  <si>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</si>
  <si>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</si>
  <si>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</si>
  <si>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</si>
  <si>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</si>
  <si>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</si>
  <si>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</si>
  <si>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</si>
  <si>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</si>
  <si>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</si>
  <si>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</si>
  <si>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</si>
  <si>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</si>
  <si>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</si>
  <si>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</si>
  <si>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</si>
  <si>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</si>
  <si>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</si>
  <si>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</si>
  <si>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</si>
  <si>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</si>
  <si>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</si>
  <si>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</si>
  <si>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</si>
  <si>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</si>
  <si>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</si>
  <si>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</si>
  <si>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</si>
  <si>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</si>
  <si>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</si>
  <si>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</si>
  <si>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</si>
  <si>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</si>
  <si>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</si>
  <si>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</si>
  <si>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</si>
  <si>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</si>
  <si>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</si>
  <si>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</si>
  <si>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</si>
  <si>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</si>
  <si>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</si>
  <si>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</si>
  <si>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</si>
  <si>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</si>
  <si>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</si>
  <si>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</si>
  <si>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</si>
  <si>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</si>
  <si>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</si>
  <si>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</si>
  <si>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</si>
  <si>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</si>
  <si>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</si>
  <si>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</si>
  <si>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</si>
  <si>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</si>
  <si>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</si>
  <si>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</si>
  <si>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</si>
  <si>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</si>
  <si>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</si>
  <si>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</si>
  <si>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</si>
  <si>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</si>
  <si>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</si>
  <si>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</si>
  <si>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</si>
  <si>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</si>
  <si>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</si>
  <si>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</si>
  <si>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</si>
  <si>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</si>
  <si>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</si>
  <si>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</si>
  <si>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</si>
  <si>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</si>
  <si>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</si>
  <si>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</si>
  <si>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</si>
  <si>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</si>
  <si>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</si>
  <si>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</si>
  <si>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</si>
  <si>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</si>
  <si>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</si>
  <si>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</si>
  <si>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</si>
  <si>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</si>
  <si>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</si>
  <si>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</si>
  <si>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</si>
  <si>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</si>
  <si>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</si>
  <si>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</si>
  <si>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</si>
  <si>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</si>
  <si>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</si>
  <si>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</si>
  <si>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</si>
  <si>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</si>
  <si>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</si>
  <si>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</si>
  <si>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</si>
  <si>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</si>
  <si>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</si>
  <si>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</si>
  <si>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</si>
  <si>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</si>
  <si>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</si>
  <si>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</si>
  <si>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</si>
  <si>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</si>
  <si>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</si>
  <si>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</si>
  <si>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</si>
  <si>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</si>
  <si>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</si>
  <si>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</si>
  <si>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</si>
  <si>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</si>
  <si>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</si>
  <si>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</si>
  <si>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</si>
  <si>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</si>
  <si>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</si>
  <si>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</si>
  <si>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</si>
  <si>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</si>
  <si>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</si>
  <si>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</si>
  <si>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</si>
  <si>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</si>
  <si>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</si>
  <si>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</si>
  <si>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</si>
  <si>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</si>
  <si>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</si>
  <si>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</si>
  <si>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</si>
  <si>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</si>
  <si>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</si>
  <si>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</si>
  <si>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</si>
  <si>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</si>
  <si>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</si>
  <si>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</si>
  <si>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</si>
  <si>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</si>
  <si>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</si>
  <si>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</si>
  <si>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</si>
  <si>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</si>
  <si>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</si>
  <si>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</si>
  <si>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</si>
  <si>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</si>
  <si>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</si>
  <si>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</si>
  <si>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</si>
  <si>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</si>
  <si>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</si>
  <si>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</si>
  <si>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</si>
  <si>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</si>
  <si>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</si>
  <si>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</si>
  <si>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</si>
  <si>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</si>
  <si>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</si>
  <si>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</si>
  <si>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</si>
  <si>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</si>
  <si>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</si>
  <si>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</si>
  <si>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</si>
  <si>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</si>
  <si>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</si>
  <si>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</si>
  <si>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</si>
  <si>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</si>
  <si>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</si>
  <si>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</si>
  <si>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</si>
  <si>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</si>
  <si>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</si>
  <si>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</si>
  <si>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</si>
  <si>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</si>
  <si>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</si>
  <si>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</si>
  <si>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</si>
  <si>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</si>
  <si>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</si>
  <si>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</si>
  <si>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</si>
  <si>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</si>
  <si>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</si>
  <si>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</si>
  <si>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</si>
  <si>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</si>
  <si>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</si>
  <si>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</si>
  <si>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</si>
  <si>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</si>
  <si>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</si>
  <si>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</si>
  <si>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</si>
  <si>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</si>
  <si>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</si>
  <si>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</si>
  <si>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</si>
  <si>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</si>
  <si>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</si>
  <si>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</si>
  <si>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</si>
  <si>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</si>
  <si>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</si>
  <si>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</si>
  <si>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</si>
  <si>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</si>
  <si>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</si>
  <si>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</si>
  <si>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</si>
  <si>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</si>
  <si>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</si>
  <si>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</si>
  <si>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</si>
  <si>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</si>
  <si>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</si>
  <si>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</si>
  <si>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</si>
  <si>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</si>
  <si>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</si>
  <si>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</si>
  <si>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</si>
  <si>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</si>
  <si>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</si>
  <si>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</si>
  <si>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</si>
  <si>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</si>
  <si>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</si>
  <si>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</si>
  <si>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</si>
  <si>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</si>
  <si>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</si>
  <si>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</si>
  <si>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</si>
  <si>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</si>
  <si>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</si>
  <si>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</si>
  <si>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</si>
  <si>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</si>
  <si>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</si>
  <si>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</si>
  <si>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</si>
  <si>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</si>
  <si>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</si>
  <si>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</si>
  <si>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</si>
  <si>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</si>
  <si>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</si>
  <si>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</si>
  <si>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</si>
  <si>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</si>
  <si>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</si>
  <si>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</si>
  <si>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</si>
  <si>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</si>
  <si>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</si>
  <si>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</si>
  <si>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</si>
  <si>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</si>
  <si>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</si>
  <si>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</si>
  <si>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</si>
  <si>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</si>
  <si>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</si>
  <si>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</si>
  <si>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</si>
  <si>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</si>
  <si>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</si>
  <si>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</si>
  <si>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</si>
  <si>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</si>
  <si>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</si>
  <si>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</si>
  <si>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</si>
  <si>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</si>
  <si>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</si>
  <si>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</si>
  <si>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</si>
  <si>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</si>
  <si>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</si>
  <si>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</si>
  <si>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</si>
  <si>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</si>
  <si>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</si>
  <si>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</si>
  <si>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</si>
  <si>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</si>
  <si>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</si>
  <si>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</si>
  <si>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</si>
  <si>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</si>
  <si>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</si>
  <si>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</si>
  <si>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</si>
  <si>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</si>
  <si>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</si>
  <si>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</si>
  <si>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</si>
  <si>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</si>
  <si>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</si>
  <si>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</si>
  <si>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</si>
  <si>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</si>
  <si>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</si>
  <si>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</si>
  <si>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</si>
  <si>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</si>
  <si>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</si>
  <si>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</si>
  <si>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</si>
  <si>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</si>
  <si>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</si>
  <si>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</si>
  <si>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</si>
  <si>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</si>
  <si>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</si>
  <si>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</si>
  <si>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</si>
  <si>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</si>
  <si>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</si>
  <si>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</si>
  <si>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</si>
  <si>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</si>
  <si>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</si>
  <si>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</si>
  <si>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</si>
  <si>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</si>
  <si>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</si>
  <si>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</si>
  <si>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</si>
  <si>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</si>
  <si>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</si>
  <si>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</si>
  <si>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</si>
  <si>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</si>
  <si>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</si>
  <si>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</si>
  <si>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</si>
  <si>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</si>
  <si>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</si>
  <si>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</si>
  <si>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</si>
  <si>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</si>
  <si>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</si>
  <si>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</si>
  <si>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</si>
  <si>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</si>
  <si>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</si>
  <si>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</si>
  <si>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</si>
  <si>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</si>
  <si>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</si>
  <si>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</si>
  <si>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</si>
  <si>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</si>
  <si>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</si>
  <si>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</si>
  <si>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</si>
  <si>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</si>
  <si>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</si>
  <si>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</si>
  <si>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</si>
  <si>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</si>
  <si>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</si>
  <si>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</si>
  <si>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</si>
  <si>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</si>
  <si>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</si>
  <si>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</si>
  <si>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</si>
  <si>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</si>
  <si>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</si>
  <si>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</si>
  <si>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</si>
  <si>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</si>
  <si>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</si>
  <si>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</si>
  <si>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</si>
  <si>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</si>
  <si>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</si>
  <si>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</si>
  <si>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</si>
  <si>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</si>
  <si>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</si>
  <si>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</si>
  <si>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</si>
  <si>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</si>
  <si>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</si>
  <si>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</si>
  <si>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</si>
  <si>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</si>
  <si>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</si>
  <si>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</si>
  <si>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</si>
  <si>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</si>
  <si>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</si>
  <si>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</si>
  <si>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</si>
  <si>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</si>
  <si>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</si>
  <si>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</si>
  <si>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</si>
  <si>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</si>
  <si>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</si>
  <si>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</si>
  <si>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</si>
  <si>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</si>
  <si>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</si>
  <si>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</si>
  <si>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</si>
  <si>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</si>
  <si>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</si>
  <si>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</si>
  <si>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</si>
  <si>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</si>
  <si>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</si>
  <si>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</si>
  <si>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</si>
  <si>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</si>
  <si>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</si>
  <si>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</si>
  <si>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</si>
  <si>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</si>
  <si>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</si>
  <si>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</si>
  <si>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</si>
  <si>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</si>
  <si>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</si>
  <si>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</si>
  <si>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</si>
  <si>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</si>
  <si>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</si>
  <si>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</si>
  <si>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</si>
  <si>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</si>
  <si>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</si>
  <si>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</si>
  <si>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</si>
  <si>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</si>
  <si>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</si>
  <si>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</si>
  <si>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</si>
  <si>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</si>
  <si>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</si>
  <si>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</si>
  <si>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</si>
  <si>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</si>
  <si>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</si>
  <si>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</si>
  <si>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</si>
  <si>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</si>
  <si>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</si>
  <si>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</si>
  <si>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</si>
  <si>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</si>
  <si>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</si>
  <si>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</si>
  <si>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</si>
  <si>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</si>
  <si>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</si>
  <si>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</si>
  <si>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</si>
  <si>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</si>
  <si>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</si>
  <si>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</si>
  <si>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</si>
  <si>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</si>
  <si>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</si>
  <si>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</si>
  <si>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</si>
  <si>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</si>
  <si>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</si>
  <si>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</si>
  <si>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</si>
  <si>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</si>
  <si>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</si>
  <si>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</si>
  <si>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</si>
  <si>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</si>
  <si>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</si>
  <si>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</si>
  <si>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</si>
  <si>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</si>
  <si>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</si>
  <si>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</si>
  <si>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</si>
  <si>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</si>
  <si>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</si>
  <si>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</si>
  <si>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</si>
  <si>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</si>
  <si>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</si>
  <si>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</si>
  <si>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</si>
  <si>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</si>
  <si>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</si>
  <si>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</si>
  <si>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</si>
  <si>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</si>
  <si>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</si>
  <si>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</si>
  <si>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</si>
  <si>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</si>
  <si>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</si>
  <si>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</si>
  <si>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</si>
  <si>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</si>
  <si>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</si>
  <si>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</si>
  <si>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</si>
  <si>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</si>
  <si>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</si>
  <si>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</si>
  <si>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</si>
  <si>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</si>
  <si>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</si>
  <si>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</si>
  <si>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</si>
  <si>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</si>
  <si>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</si>
  <si>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</si>
  <si>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</si>
  <si>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</si>
  <si>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</si>
  <si>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</si>
  <si>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</si>
  <si>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</si>
  <si>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</si>
  <si>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</si>
  <si>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</si>
  <si>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</si>
  <si>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</si>
  <si>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</si>
  <si>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</si>
  <si>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</si>
  <si>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</si>
  <si>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</si>
  <si>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</si>
  <si>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</si>
  <si>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</si>
  <si>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</si>
  <si>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</si>
  <si>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</si>
  <si>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</si>
  <si>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</si>
  <si>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</si>
  <si>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</si>
  <si>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</si>
  <si>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</si>
  <si>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</si>
  <si>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</si>
  <si>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</si>
  <si>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</si>
  <si>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</si>
  <si>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</si>
  <si>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</si>
  <si>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</si>
  <si>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</si>
  <si>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</si>
  <si>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</si>
  <si>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</si>
  <si>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</si>
  <si>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</si>
  <si>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</si>
  <si>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</si>
  <si>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</si>
  <si>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</si>
  <si>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</si>
  <si>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</si>
  <si>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</si>
  <si>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</si>
  <si>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</si>
  <si>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</si>
  <si>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</si>
  <si>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</si>
  <si>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</si>
  <si>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</si>
  <si>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</si>
  <si>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</si>
  <si>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</si>
  <si>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</si>
  <si>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</si>
  <si>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</si>
  <si>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</si>
  <si>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</si>
  <si>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</si>
  <si>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</si>
  <si>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</si>
  <si>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</si>
  <si>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</si>
  <si>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</si>
  <si>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</si>
  <si>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</si>
  <si>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</si>
  <si>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</si>
  <si>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</si>
  <si>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</si>
  <si>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</si>
  <si>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</si>
  <si>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</si>
  <si>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</si>
  <si>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</si>
  <si>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</si>
  <si>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</si>
  <si>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</si>
  <si>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</si>
  <si>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</si>
  <si>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</si>
  <si>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</si>
  <si>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</si>
  <si>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</si>
  <si>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</si>
  <si>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</si>
  <si>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</si>
  <si>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</si>
  <si>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</si>
  <si>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</si>
  <si>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</si>
  <si>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</si>
  <si>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</si>
  <si>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</si>
  <si>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</si>
  <si>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</si>
  <si>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</si>
  <si>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</si>
  <si>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</si>
  <si>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</si>
  <si>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</si>
  <si>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</si>
  <si>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</si>
  <si>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</si>
  <si>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</si>
  <si>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</si>
  <si>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</si>
  <si>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</si>
  <si>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</si>
  <si>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</si>
  <si>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</si>
  <si>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</si>
  <si>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</si>
  <si>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</si>
  <si>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</si>
  <si>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</si>
  <si>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</si>
  <si>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</si>
  <si>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</si>
  <si>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</si>
  <si>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</si>
  <si>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</si>
  <si>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</si>
  <si>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</si>
  <si>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</si>
  <si>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</si>
  <si>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</si>
  <si>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</si>
  <si>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</si>
  <si>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</si>
  <si>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</si>
  <si>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</si>
  <si>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</si>
  <si>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</si>
  <si>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</si>
  <si>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</si>
  <si>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</si>
  <si>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</si>
  <si>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</si>
  <si>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</si>
  <si>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</si>
  <si>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</si>
  <si>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</si>
  <si>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</si>
  <si>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</si>
  <si>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</si>
  <si>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</si>
  <si>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</si>
  <si>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</si>
  <si>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</si>
  <si>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</si>
  <si>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</si>
  <si>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</si>
  <si>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</si>
  <si>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</si>
  <si>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</si>
  <si>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</si>
  <si>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</si>
  <si>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</si>
  <si>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</si>
  <si>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</si>
  <si>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</si>
  <si>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</si>
  <si>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</si>
  <si>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</si>
  <si>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</si>
  <si>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</si>
  <si>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</si>
  <si>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</si>
  <si>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</si>
  <si>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</si>
  <si>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</si>
  <si>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</si>
  <si>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</si>
  <si>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</si>
  <si>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</si>
  <si>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</si>
  <si>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</si>
  <si>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</si>
  <si>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</si>
  <si>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</si>
  <si>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</si>
  <si>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</si>
  <si>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</si>
  <si>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</si>
  <si>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</si>
  <si>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</si>
  <si>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</si>
  <si>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</si>
  <si>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</si>
  <si>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</si>
  <si>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</si>
  <si>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</si>
  <si>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</si>
  <si>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</si>
  <si>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</si>
  <si>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</si>
  <si>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</si>
  <si>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</si>
  <si>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</si>
  <si>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</si>
  <si>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</si>
  <si>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</si>
  <si>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</si>
  <si>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</si>
  <si>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</si>
  <si>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</si>
  <si>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</si>
  <si>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</si>
  <si>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</si>
  <si>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</si>
  <si>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</si>
  <si>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</si>
  <si>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</si>
  <si>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</si>
  <si>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</si>
  <si>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</si>
  <si>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</si>
  <si>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</si>
  <si>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</si>
  <si>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</si>
  <si>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</si>
  <si>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</si>
  <si>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</si>
  <si>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</si>
  <si>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</si>
  <si>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</si>
  <si>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</si>
  <si>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</si>
  <si>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</si>
  <si>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</si>
  <si>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</si>
  <si>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</si>
  <si>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</si>
  <si>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</si>
  <si>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</si>
  <si>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</si>
  <si>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</si>
  <si>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</si>
  <si>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</si>
  <si>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</si>
  <si>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</si>
  <si>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</si>
  <si>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</si>
  <si>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</si>
  <si>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</si>
  <si>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</si>
  <si>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</si>
  <si>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</si>
  <si>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</si>
  <si>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</si>
  <si>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</si>
  <si>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</si>
  <si>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</si>
  <si>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</si>
  <si>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</si>
  <si>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</si>
  <si>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</si>
  <si>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</si>
  <si>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</si>
  <si>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</si>
  <si>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</si>
  <si>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</si>
  <si>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</si>
  <si>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</si>
  <si>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</si>
  <si>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</si>
  <si>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</si>
  <si>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</si>
  <si>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</si>
  <si>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</si>
  <si>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</si>
  <si>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</si>
  <si>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</si>
  <si>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</si>
  <si>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</si>
  <si>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</si>
  <si>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</si>
  <si>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</si>
  <si>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</si>
  <si>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</si>
  <si>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</si>
  <si>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</si>
  <si>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</si>
  <si>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</si>
  <si>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</si>
  <si>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</si>
  <si>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</si>
  <si>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</si>
  <si>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</si>
  <si>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</si>
  <si>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</si>
  <si>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</si>
  <si>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</si>
  <si>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</si>
  <si>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</si>
  <si>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</si>
  <si>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</si>
  <si>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</si>
  <si>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</si>
  <si>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</si>
  <si>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</si>
  <si>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</si>
  <si>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</si>
  <si>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</si>
  <si>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</si>
  <si>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</si>
  <si>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</si>
  <si>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</si>
  <si>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</si>
  <si>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</si>
  <si>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</si>
  <si>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</si>
  <si>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</si>
  <si>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</si>
  <si>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</si>
  <si>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</si>
  <si>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</si>
  <si>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</si>
  <si>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</si>
  <si>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</si>
  <si>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</si>
  <si>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</si>
  <si>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</si>
  <si>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</si>
  <si>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</si>
  <si>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</si>
  <si>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</si>
  <si>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</si>
  <si>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</si>
  <si>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</si>
  <si>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</si>
  <si>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</si>
  <si>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</si>
  <si>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</si>
  <si>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</si>
  <si>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</si>
  <si>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</si>
  <si>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</si>
  <si>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</si>
  <si>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</si>
  <si>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</si>
  <si>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</si>
  <si>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</si>
  <si>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</si>
  <si>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</si>
  <si>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</si>
  <si>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</si>
  <si>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</si>
  <si>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</si>
  <si>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</si>
  <si>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</si>
  <si>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</si>
  <si>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</si>
  <si>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</si>
  <si>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</si>
  <si>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</si>
  <si>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</si>
  <si>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</si>
  <si>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</si>
  <si>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</si>
  <si>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</si>
  <si>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</si>
  <si>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</si>
  <si>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</si>
  <si>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</si>
  <si>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</si>
  <si>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</si>
  <si>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</si>
  <si>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</si>
  <si>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</si>
  <si>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</si>
  <si>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</si>
  <si>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</si>
  <si>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</si>
  <si>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</si>
  <si>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</si>
  <si>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</si>
  <si>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</si>
  <si>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</si>
  <si>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</si>
  <si>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</si>
  <si>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</si>
  <si>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</si>
  <si>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</si>
  <si>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</si>
  <si>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</si>
  <si>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</si>
  <si>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</si>
  <si>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</si>
  <si>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</si>
  <si>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</si>
  <si>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</si>
  <si>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</si>
  <si>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</si>
  <si>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</si>
  <si>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</si>
  <si>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</si>
  <si>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</si>
  <si>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</si>
  <si>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</si>
  <si>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</si>
  <si>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</si>
  <si>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</si>
  <si>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</si>
  <si>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</si>
  <si>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</si>
  <si>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</si>
  <si>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</si>
  <si>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</si>
  <si>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</si>
  <si>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</si>
  <si>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</si>
  <si>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</si>
  <si>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</si>
  <si>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</si>
  <si>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</si>
  <si>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</si>
  <si>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</si>
  <si>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</si>
  <si>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</si>
  <si>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</si>
  <si>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</si>
  <si>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</si>
  <si>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</si>
  <si>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</si>
  <si>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</si>
  <si>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</si>
  <si>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</si>
  <si>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</si>
  <si>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</si>
  <si>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</si>
  <si>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</si>
  <si>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</si>
  <si>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</si>
  <si>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</si>
  <si>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</si>
  <si>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</si>
  <si>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</si>
  <si>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</si>
  <si>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</si>
  <si>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</si>
  <si>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</si>
  <si>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</si>
  <si>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</si>
  <si>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</si>
  <si>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</si>
  <si>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</si>
  <si>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</si>
  <si>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</si>
  <si>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</si>
  <si>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</si>
  <si>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</si>
  <si>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</si>
  <si>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</si>
  <si>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</si>
  <si>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</si>
  <si>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</si>
  <si>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</si>
  <si>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</si>
  <si>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</si>
  <si>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</si>
  <si>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</si>
  <si>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</si>
  <si>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</si>
  <si>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</si>
  <si>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</si>
  <si>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</si>
  <si>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</si>
  <si>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</si>
  <si>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</si>
  <si>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</si>
  <si>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</si>
  <si>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</si>
  <si>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</si>
  <si>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</si>
  <si>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</si>
  <si>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</si>
  <si>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</si>
  <si>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</si>
  <si>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</si>
  <si>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</si>
  <si>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</si>
  <si>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</si>
  <si>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</si>
  <si>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</si>
  <si>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</si>
  <si>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</si>
  <si>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</si>
  <si>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</si>
  <si>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</si>
  <si>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</si>
  <si>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</si>
  <si>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</si>
  <si>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</si>
  <si>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</si>
  <si>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</si>
  <si>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</si>
  <si>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</si>
  <si>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</si>
  <si>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</si>
  <si>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</si>
  <si>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</si>
  <si>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</si>
  <si>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</si>
  <si>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</si>
  <si>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</si>
  <si>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</si>
  <si>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</si>
  <si>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</si>
  <si>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</si>
  <si>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</si>
  <si>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</si>
  <si>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</si>
  <si>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</si>
  <si>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</si>
  <si>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</si>
  <si>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</si>
  <si>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</si>
  <si>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</si>
  <si>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</si>
  <si>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</si>
  <si>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</si>
  <si>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</si>
  <si>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</si>
  <si>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</si>
  <si>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</si>
  <si>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</si>
  <si>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</si>
  <si>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</si>
  <si>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</si>
  <si>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</si>
  <si>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</si>
  <si>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</si>
  <si>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</si>
  <si>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</si>
  <si>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</si>
  <si>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</si>
  <si>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</si>
  <si>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</si>
  <si>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</si>
  <si>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</si>
  <si>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</si>
  <si>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</si>
  <si>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</si>
  <si>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</si>
  <si>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</si>
  <si>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</si>
  <si>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</si>
  <si>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</si>
  <si>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</si>
  <si>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</si>
  <si>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</si>
  <si>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</si>
  <si>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</si>
  <si>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</si>
  <si>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</si>
  <si>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</si>
  <si>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</si>
  <si>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</si>
  <si>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</si>
  <si>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</si>
  <si>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</si>
  <si>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</si>
  <si>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</si>
  <si>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</si>
  <si>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</si>
  <si>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</si>
  <si>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</si>
  <si>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</si>
  <si>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</si>
  <si>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</si>
  <si>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</si>
  <si>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</si>
  <si>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</si>
  <si>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</si>
  <si>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</si>
  <si>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</si>
  <si>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</si>
  <si>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</si>
  <si>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</si>
  <si>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</si>
  <si>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</si>
  <si>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</si>
  <si>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</si>
  <si>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</si>
  <si>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</si>
  <si>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</si>
  <si>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</si>
  <si>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</si>
  <si>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</si>
  <si>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</si>
  <si>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</si>
  <si>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</si>
  <si>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</si>
  <si>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</si>
  <si>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</si>
  <si>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</si>
  <si>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</si>
  <si>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</si>
  <si>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</si>
  <si>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</si>
  <si>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</si>
  <si>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</si>
  <si>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</si>
  <si>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</si>
  <si>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</si>
  <si>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</si>
  <si>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</si>
  <si>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</si>
  <si>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</si>
  <si>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</si>
  <si>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</si>
  <si>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</si>
  <si>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</si>
  <si>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</si>
  <si>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</si>
  <si>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</si>
  <si>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</si>
  <si>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</si>
  <si>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</si>
  <si>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</si>
  <si>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</si>
  <si>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</si>
  <si>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</si>
  <si>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</si>
  <si>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</si>
  <si>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</si>
  <si>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</si>
  <si>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</si>
  <si>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</si>
  <si>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</si>
  <si>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</si>
  <si>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</si>
  <si>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</si>
  <si>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</si>
  <si>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</si>
  <si>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</si>
  <si>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</si>
  <si>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</si>
  <si>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</si>
  <si>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</si>
  <si>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</si>
  <si>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</si>
  <si>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</si>
  <si>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</si>
  <si>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</si>
  <si>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</si>
  <si>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</si>
  <si>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</si>
  <si>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</si>
  <si>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</si>
  <si>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</si>
  <si>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</si>
  <si>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</si>
  <si>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</si>
  <si>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</si>
  <si>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</si>
  <si>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</si>
  <si>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</si>
  <si>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</si>
  <si>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</si>
  <si>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</si>
  <si>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</si>
  <si>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</si>
  <si>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</si>
  <si>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</si>
  <si>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</si>
  <si>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</si>
  <si>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</si>
  <si>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</si>
  <si>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</si>
  <si>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</si>
  <si>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</si>
  <si>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</si>
  <si>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</si>
  <si>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</si>
  <si>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</si>
  <si>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</si>
  <si>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</si>
  <si>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</si>
  <si>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</si>
  <si>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</si>
  <si>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</si>
  <si>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</si>
  <si>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</si>
  <si>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</si>
  <si>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</si>
  <si>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</si>
  <si>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</si>
  <si>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</si>
  <si>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</si>
  <si>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</si>
  <si>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</si>
  <si>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</si>
  <si>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</si>
  <si>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</si>
  <si>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</si>
  <si>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</si>
  <si>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</si>
  <si>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</si>
  <si>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</si>
  <si>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</si>
  <si>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</si>
  <si>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</si>
  <si>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</si>
  <si>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</si>
  <si>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</si>
  <si>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</si>
  <si>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</si>
  <si>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</si>
  <si>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</si>
  <si>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</si>
  <si>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</si>
  <si>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</si>
  <si>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</si>
  <si>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</si>
  <si>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</si>
  <si>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</si>
  <si>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</si>
  <si>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</si>
  <si>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</si>
  <si>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</si>
  <si>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</si>
  <si>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</si>
  <si>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</si>
  <si>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</si>
  <si>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</si>
  <si>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</si>
  <si>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</si>
  <si>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</si>
  <si>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</si>
  <si>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</si>
  <si>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</si>
  <si>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</si>
  <si>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</si>
  <si>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</si>
  <si>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</si>
  <si>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</si>
  <si>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</si>
  <si>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</si>
  <si>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</si>
  <si>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</si>
  <si>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</si>
  <si>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</si>
  <si>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</si>
  <si>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</si>
  <si>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</si>
  <si>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</si>
  <si>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</si>
  <si>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</si>
  <si>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</si>
  <si>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</si>
  <si>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</si>
  <si>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</si>
  <si>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</si>
  <si>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</si>
  <si>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</si>
  <si>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</si>
  <si>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</si>
  <si>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</si>
  <si>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</si>
  <si>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</si>
  <si>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</si>
  <si>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</si>
  <si>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</si>
  <si>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</si>
  <si>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</si>
  <si>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</si>
  <si>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</si>
  <si>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</si>
  <si>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</si>
  <si>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</si>
  <si>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</si>
  <si>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</si>
  <si>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</si>
  <si>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</si>
  <si>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</si>
  <si>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</si>
  <si>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</si>
  <si>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</si>
  <si>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</si>
  <si>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</si>
  <si>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</si>
  <si>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</si>
  <si>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</si>
  <si>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</si>
  <si>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</si>
  <si>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</si>
  <si>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</si>
  <si>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</si>
  <si>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</si>
  <si>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</si>
  <si>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</si>
  <si>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</si>
  <si>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</si>
  <si>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</si>
  <si>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</si>
  <si>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</si>
  <si>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</si>
  <si>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</si>
  <si>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</si>
  <si>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</si>
  <si>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</si>
  <si>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</si>
  <si>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</si>
  <si>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</si>
  <si>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</si>
  <si>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</si>
  <si>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</si>
  <si>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</si>
  <si>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</si>
  <si>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</si>
  <si>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</si>
  <si>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</si>
  <si>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</si>
  <si>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</si>
  <si>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</si>
  <si>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</si>
  <si>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</si>
  <si>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</si>
  <si>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</si>
  <si>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</si>
  <si>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</si>
  <si>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</si>
  <si>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</si>
  <si>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</si>
  <si>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</si>
  <si>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</si>
  <si>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</si>
  <si>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</si>
  <si>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</si>
  <si>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</si>
  <si>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</si>
  <si>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</si>
  <si>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</si>
  <si>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</si>
  <si>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</si>
  <si>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</si>
  <si>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</si>
  <si>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</si>
  <si>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</si>
  <si>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</si>
  <si>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</si>
  <si>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</si>
  <si>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</si>
  <si>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</si>
  <si>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</si>
  <si>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</si>
  <si>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</si>
  <si>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</si>
  <si>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</si>
  <si>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</si>
  <si>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</si>
  <si>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</si>
  <si>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</si>
  <si>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</si>
  <si>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</si>
  <si>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</si>
  <si>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</si>
  <si>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</si>
  <si>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</si>
  <si>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</si>
  <si>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</si>
  <si>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</si>
  <si>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</si>
  <si>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</si>
  <si>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</si>
  <si>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</si>
  <si>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</si>
  <si>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</si>
  <si>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</si>
  <si>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</si>
  <si>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</si>
  <si>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</si>
  <si>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</si>
  <si>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</si>
  <si>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</si>
  <si>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</si>
  <si>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</si>
  <si>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</si>
  <si>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</si>
  <si>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</si>
  <si>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</si>
  <si>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</si>
  <si>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</si>
  <si>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</si>
  <si>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</si>
  <si>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</si>
  <si>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</si>
  <si>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</si>
  <si>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</si>
  <si>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</si>
  <si>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</si>
  <si>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</si>
  <si>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</si>
  <si>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</si>
  <si>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</si>
  <si>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</si>
  <si>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</si>
  <si>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</si>
  <si>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</si>
  <si>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</si>
  <si>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</si>
  <si>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</si>
  <si>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</si>
  <si>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</si>
  <si>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</si>
  <si>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</si>
  <si>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</si>
  <si>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</si>
  <si>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</si>
  <si>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</si>
  <si>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</si>
  <si>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</si>
  <si>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</si>
  <si>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</si>
  <si>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</si>
  <si>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</si>
  <si>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</si>
  <si>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</si>
  <si>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</si>
  <si>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</si>
  <si>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</si>
  <si>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</si>
  <si>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</si>
  <si>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</si>
  <si>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</si>
  <si>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</si>
  <si>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</si>
  <si>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</si>
  <si>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</si>
  <si>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</si>
  <si>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</si>
  <si>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</si>
  <si>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</si>
  <si>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</si>
  <si>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</si>
  <si>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</si>
  <si>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</si>
  <si>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</si>
  <si>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</si>
  <si>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</si>
  <si>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</si>
  <si>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</si>
  <si>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</si>
  <si>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</si>
  <si>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</si>
  <si>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</si>
  <si>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</si>
  <si>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</si>
  <si>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</si>
  <si>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</si>
  <si>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</si>
  <si>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</si>
  <si>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</si>
  <si>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</si>
  <si>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</si>
  <si>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</si>
  <si>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</si>
  <si>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</si>
  <si>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</si>
  <si>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</si>
  <si>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</si>
  <si>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</si>
  <si>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</si>
  <si>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</si>
  <si>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</si>
  <si>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</si>
  <si>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</si>
  <si>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</si>
  <si>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</si>
  <si>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</si>
  <si>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</si>
  <si>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</si>
  <si>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</si>
  <si>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</si>
  <si>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</si>
  <si>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</si>
  <si>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</si>
  <si>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</si>
  <si>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</si>
  <si>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</si>
  <si>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</si>
  <si>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</si>
  <si>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</si>
  <si>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</si>
  <si>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</si>
  <si>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</si>
  <si>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</si>
  <si>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</si>
  <si>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</si>
  <si>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</si>
  <si>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</si>
  <si>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</si>
  <si>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</si>
  <si>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</si>
  <si>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</si>
  <si>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</si>
  <si>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</si>
  <si>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</si>
  <si>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</si>
  <si>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</si>
  <si>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</si>
  <si>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</si>
  <si>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</si>
  <si>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</si>
  <si>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</si>
  <si>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</si>
  <si>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</si>
  <si>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</si>
  <si>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</si>
  <si>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</si>
  <si>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</si>
  <si>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</si>
  <si>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</si>
  <si>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</si>
  <si>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</si>
  <si>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</si>
  <si>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</si>
  <si>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</si>
  <si>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</si>
  <si>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</si>
  <si>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</si>
  <si>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</si>
  <si>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</si>
  <si>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</si>
  <si>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</si>
  <si>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</si>
  <si>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</si>
  <si>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</si>
  <si>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</si>
  <si>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</si>
  <si>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</si>
  <si>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</si>
  <si>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</si>
  <si>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</si>
  <si>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</si>
  <si>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</si>
  <si>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</si>
  <si>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</si>
  <si>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</si>
  <si>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</si>
  <si>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</si>
  <si>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</si>
  <si>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</si>
  <si>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</si>
  <si>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</si>
  <si>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</si>
  <si>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</si>
  <si>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</si>
  <si>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</si>
  <si>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</si>
  <si>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</si>
  <si>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</si>
  <si>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</si>
  <si>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</si>
  <si>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</si>
  <si>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</si>
  <si>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</si>
  <si>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</si>
  <si>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</si>
  <si>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</si>
  <si>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</si>
  <si>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</si>
  <si>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</si>
  <si>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</si>
  <si>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</si>
  <si>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</si>
  <si>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</si>
  <si>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</si>
  <si>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</si>
  <si>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</si>
  <si>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</si>
  <si>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</si>
  <si>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</si>
  <si>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</si>
  <si>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</si>
  <si>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</si>
  <si>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</si>
  <si>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</si>
  <si>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</si>
  <si>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</si>
  <si>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</si>
  <si>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</si>
  <si>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</si>
  <si>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</si>
  <si>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</si>
  <si>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</si>
  <si>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</si>
  <si>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</si>
  <si>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</si>
  <si>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</si>
  <si>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</si>
  <si>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</si>
  <si>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</si>
  <si>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</si>
  <si>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</si>
  <si>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</si>
  <si>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</si>
  <si>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</si>
  <si>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</si>
  <si>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</si>
  <si>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</si>
  <si>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</si>
  <si>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</si>
  <si>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</si>
  <si>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</si>
  <si>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</si>
  <si>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</si>
  <si>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</si>
  <si>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</si>
  <si>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</si>
  <si>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</si>
  <si>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</si>
  <si>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</si>
  <si>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</si>
  <si>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</si>
  <si>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</si>
  <si>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</si>
  <si>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</si>
  <si>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</si>
  <si>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</si>
  <si>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</si>
  <si>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</si>
  <si>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</si>
  <si>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</si>
  <si>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</si>
  <si>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</si>
  <si>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</si>
  <si>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</si>
  <si>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</si>
  <si>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</si>
  <si>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</si>
  <si>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</si>
  <si>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</si>
  <si>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</si>
  <si>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</si>
  <si>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</si>
  <si>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</si>
  <si>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</si>
  <si>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</si>
  <si>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</si>
  <si>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</si>
  <si>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</si>
  <si>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</si>
  <si>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</si>
  <si>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</si>
  <si>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</si>
  <si>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</si>
  <si>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</si>
  <si>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</si>
  <si>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</si>
  <si>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</si>
  <si>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</si>
  <si>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</si>
  <si>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</si>
  <si>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</si>
  <si>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</si>
  <si>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</si>
  <si>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</si>
  <si>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</si>
  <si>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</si>
  <si>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</si>
  <si>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</si>
  <si>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</si>
  <si>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</si>
  <si>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</si>
  <si>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</si>
  <si>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</si>
  <si>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</si>
  <si>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</si>
  <si>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</si>
  <si>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</si>
  <si>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</si>
  <si>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</si>
  <si>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</si>
  <si>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</si>
  <si>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</si>
  <si>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</si>
  <si>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</si>
  <si>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</si>
  <si>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</si>
  <si>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</si>
  <si>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</si>
  <si>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</si>
  <si>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</si>
  <si>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</si>
  <si>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</si>
  <si>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</si>
  <si>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</si>
  <si>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</si>
  <si>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</si>
  <si>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</si>
  <si>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</si>
  <si>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</si>
  <si>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</si>
  <si>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</si>
  <si>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</si>
  <si>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</si>
  <si>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</si>
  <si>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</si>
  <si>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</si>
  <si>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</si>
  <si>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</si>
  <si>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</si>
  <si>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</si>
  <si>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</si>
  <si>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</si>
  <si>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</si>
  <si>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</si>
  <si>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</si>
  <si>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</si>
  <si>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</si>
  <si>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</si>
  <si>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</si>
  <si>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</si>
  <si>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</si>
  <si>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</si>
  <si>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</si>
  <si>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</si>
  <si>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</si>
  <si>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</si>
  <si>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</si>
  <si>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</si>
  <si>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</si>
  <si>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</si>
  <si>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</si>
  <si>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</si>
  <si>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</si>
  <si>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</si>
  <si>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</si>
  <si>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</si>
  <si>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</si>
  <si>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</si>
  <si>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</si>
  <si>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</si>
  <si>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</si>
  <si>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</si>
  <si>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</si>
  <si>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</si>
  <si>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</si>
  <si>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</si>
  <si>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</si>
  <si>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</si>
  <si>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</si>
  <si>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</si>
  <si>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</si>
  <si>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</si>
  <si>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</si>
  <si>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</si>
  <si>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</si>
  <si>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</si>
  <si>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</si>
  <si>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</si>
  <si>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</si>
  <si>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</si>
  <si>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</si>
  <si>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</si>
  <si>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</si>
  <si>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</si>
  <si>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</si>
  <si>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</si>
  <si>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</si>
  <si>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</si>
  <si>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</si>
  <si>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</si>
  <si>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</si>
  <si>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</si>
  <si>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</si>
  <si>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</si>
  <si>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</si>
  <si>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</si>
  <si>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</si>
  <si>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</si>
  <si>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</si>
  <si>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</si>
  <si>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</si>
  <si>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</si>
  <si>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</si>
  <si>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</si>
  <si>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</si>
  <si>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</si>
  <si>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</si>
  <si>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</si>
  <si>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</si>
  <si>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</si>
  <si>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</si>
  <si>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</si>
  <si>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</si>
  <si>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</si>
  <si>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</si>
  <si>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</si>
  <si>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</si>
  <si>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</si>
  <si>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</si>
  <si>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</si>
  <si>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</si>
  <si>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</si>
  <si>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</si>
  <si>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</si>
  <si>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</si>
  <si>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</si>
  <si>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</si>
  <si>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</si>
  <si>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</si>
  <si>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</si>
  <si>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</si>
  <si>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</si>
  <si>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</si>
  <si>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</si>
  <si>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</si>
  <si>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</si>
  <si>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</si>
  <si>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</si>
  <si>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</si>
  <si>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</si>
  <si>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</si>
  <si>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</si>
  <si>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</si>
  <si>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</si>
  <si>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</si>
  <si>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</si>
  <si>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</si>
  <si>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</si>
  <si>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</si>
  <si>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</si>
  <si>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</si>
  <si>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</si>
  <si>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</si>
  <si>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</si>
  <si>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</si>
  <si>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</si>
  <si>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</si>
  <si>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</si>
  <si>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</si>
  <si>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</si>
  <si>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</si>
  <si>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</si>
  <si>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</si>
  <si>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</si>
  <si>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</si>
  <si>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</si>
  <si>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</si>
  <si>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</si>
  <si>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</si>
  <si>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</si>
  <si>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</si>
  <si>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</si>
  <si>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</si>
  <si>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</si>
  <si>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</si>
  <si>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</si>
  <si>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</si>
  <si>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</si>
  <si>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</si>
  <si>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</si>
  <si>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</si>
  <si>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</si>
  <si>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</si>
  <si>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</si>
  <si>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</si>
  <si>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</si>
  <si>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</si>
  <si>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</si>
  <si>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</si>
  <si>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</si>
  <si>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</si>
  <si>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</si>
  <si>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</si>
  <si>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</si>
  <si>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</si>
  <si>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</si>
  <si>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</si>
  <si>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</si>
  <si>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</si>
  <si>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</si>
  <si>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</si>
  <si>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</si>
  <si>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</si>
  <si>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</si>
  <si>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</si>
  <si>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</si>
  <si>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</si>
  <si>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</si>
  <si>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</si>
  <si>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</si>
  <si>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</si>
  <si>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</si>
  <si>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</si>
  <si>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</si>
  <si>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</si>
  <si>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</si>
  <si>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</si>
  <si>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</si>
  <si>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</si>
  <si>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</si>
  <si>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</si>
  <si>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</si>
  <si>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</si>
  <si>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</si>
  <si>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</si>
  <si>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</si>
  <si>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</si>
  <si>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</si>
  <si>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</si>
  <si>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</si>
  <si>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</si>
  <si>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</si>
  <si>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</si>
  <si>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</si>
  <si>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</si>
  <si>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</si>
  <si>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</si>
  <si>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</si>
  <si>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</si>
  <si>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</si>
  <si>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</si>
  <si>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</si>
  <si>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</si>
  <si>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</si>
  <si>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</si>
  <si>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</si>
  <si>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</si>
  <si>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</si>
  <si>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</si>
  <si>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</si>
  <si>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</si>
  <si>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</si>
  <si>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</si>
  <si>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</si>
  <si>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</si>
  <si>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</si>
  <si>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</si>
  <si>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</si>
  <si>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</si>
  <si>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</si>
  <si>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</si>
  <si>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</si>
  <si>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</si>
  <si>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</si>
  <si>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</si>
  <si>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</si>
  <si>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</si>
  <si>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</si>
  <si>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</si>
  <si>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</si>
  <si>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</si>
  <si>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</si>
  <si>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</si>
  <si>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</si>
  <si>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</si>
  <si>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</si>
  <si>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</si>
  <si>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</si>
  <si>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</si>
  <si>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</si>
  <si>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</si>
  <si>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</si>
  <si>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</si>
  <si>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</si>
  <si>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</si>
  <si>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</si>
  <si>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</si>
  <si>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</si>
  <si>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</si>
  <si>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</si>
  <si>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</si>
  <si>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</si>
  <si>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</si>
  <si>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</si>
  <si>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</si>
  <si>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</si>
  <si>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</si>
  <si>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</si>
  <si>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</si>
  <si>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</si>
  <si>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</si>
  <si>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</si>
  <si>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</si>
  <si>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</si>
  <si>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</si>
  <si>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</si>
  <si>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</si>
  <si>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</si>
  <si>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</si>
  <si>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</si>
  <si>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</si>
  <si>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</si>
  <si>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</si>
  <si>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</si>
  <si>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</si>
  <si>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</si>
  <si>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</si>
  <si>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</si>
  <si>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</si>
  <si>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</si>
  <si>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</si>
  <si>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</si>
  <si>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</si>
  <si>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</si>
  <si>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</si>
  <si>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</si>
  <si>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</si>
  <si>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</si>
  <si>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</si>
  <si>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</si>
  <si>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</si>
  <si>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</si>
  <si>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</si>
  <si>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</si>
  <si>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</si>
  <si>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</si>
  <si>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</si>
  <si>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</si>
  <si>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</si>
  <si>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</si>
  <si>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</si>
  <si>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</si>
  <si>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</si>
  <si>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</si>
  <si>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</si>
  <si>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</si>
  <si>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</si>
  <si>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</si>
  <si>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</si>
  <si>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</si>
  <si>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</si>
  <si>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</si>
  <si>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</si>
  <si>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</si>
  <si>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</si>
  <si>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</si>
  <si>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</si>
  <si>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</si>
  <si>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</si>
  <si>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</si>
  <si>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</si>
  <si>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</si>
  <si>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</si>
  <si>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</si>
  <si>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</si>
  <si>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</si>
  <si>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</si>
  <si>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</si>
  <si>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</si>
  <si>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</si>
  <si>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</si>
  <si>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</si>
  <si>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</si>
  <si>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</si>
  <si>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</si>
  <si>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</si>
  <si>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</si>
  <si>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</si>
  <si>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</si>
  <si>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</si>
  <si>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</si>
  <si>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</si>
  <si>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</si>
  <si>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</si>
  <si>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</si>
  <si>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</si>
  <si>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</si>
  <si>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</si>
  <si>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</si>
  <si>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</si>
  <si>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</si>
  <si>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</si>
  <si>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</si>
  <si>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</si>
  <si>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</si>
  <si>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</si>
  <si>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</si>
  <si>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</si>
  <si>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</si>
  <si>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</si>
  <si>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</si>
  <si>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</si>
  <si>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</si>
  <si>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</si>
  <si>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</si>
  <si>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</si>
  <si>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</si>
  <si>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</si>
  <si>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</si>
  <si>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</si>
  <si>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</si>
  <si>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</si>
  <si>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</si>
  <si>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</si>
  <si>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</si>
  <si>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</si>
  <si>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</si>
  <si>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</si>
  <si>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</si>
  <si>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</si>
  <si>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</si>
  <si>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</si>
  <si>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</si>
  <si>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</si>
  <si>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</si>
  <si>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</si>
  <si>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</si>
  <si>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</si>
  <si>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</si>
  <si>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</si>
  <si>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</si>
  <si>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</si>
  <si>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</si>
  <si>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</si>
  <si>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</si>
  <si>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</si>
  <si>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</si>
  <si>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</si>
  <si>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</si>
  <si>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</si>
  <si>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</si>
  <si>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</si>
  <si>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</si>
  <si>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</si>
  <si>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</si>
  <si>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</si>
  <si>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</si>
  <si>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</si>
  <si>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</si>
  <si>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</si>
  <si>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</si>
  <si>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</si>
  <si>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</si>
  <si>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</si>
  <si>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</si>
  <si>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</si>
  <si>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</si>
  <si>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</si>
  <si>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</si>
  <si>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</si>
  <si>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</si>
  <si>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</si>
  <si>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</si>
  <si>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</si>
  <si>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</si>
  <si>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</si>
  <si>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</si>
  <si>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</si>
  <si>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</si>
  <si>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</si>
  <si>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</si>
  <si>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</si>
  <si>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</si>
  <si>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</si>
  <si>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</si>
  <si>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</si>
  <si>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</si>
  <si>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</si>
  <si>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</si>
  <si>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</si>
  <si>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</si>
  <si>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</si>
  <si>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</si>
  <si>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</si>
  <si>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</si>
  <si>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</si>
  <si>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</si>
  <si>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</si>
  <si>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</si>
  <si>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</si>
  <si>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</si>
  <si>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</si>
  <si>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</si>
  <si>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</si>
  <si>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</si>
  <si>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</si>
  <si>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</si>
  <si>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</si>
  <si>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</si>
  <si>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</si>
  <si>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</si>
  <si>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</si>
  <si>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</si>
  <si>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</si>
  <si>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</si>
  <si>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</si>
  <si>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</si>
  <si>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</si>
  <si>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</si>
  <si>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</si>
  <si>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</si>
  <si>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</si>
  <si>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</si>
  <si>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</si>
  <si>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</si>
  <si>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</si>
  <si>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</si>
  <si>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</si>
  <si>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</si>
  <si>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</si>
  <si>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</si>
  <si>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</si>
  <si>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</si>
  <si>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</si>
  <si>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</si>
  <si>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</si>
  <si>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</si>
  <si>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</si>
  <si>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</si>
  <si>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</si>
  <si>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</si>
  <si>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</si>
  <si>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</si>
  <si>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</si>
  <si>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</si>
  <si>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</si>
  <si>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</si>
  <si>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</si>
  <si>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</si>
  <si>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</si>
  <si>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</si>
  <si>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</si>
  <si>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</si>
  <si>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</si>
  <si>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</si>
  <si>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</si>
  <si>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</si>
  <si>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</si>
  <si>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</si>
  <si>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</si>
  <si>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</si>
  <si>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</si>
  <si>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</si>
  <si>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</si>
  <si>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</si>
  <si>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</si>
  <si>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</si>
  <si>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</si>
  <si>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</si>
  <si>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</si>
  <si>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</si>
  <si>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</si>
  <si>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</si>
  <si>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</si>
  <si>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</si>
  <si>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</si>
  <si>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</si>
  <si>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</si>
  <si>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</si>
  <si>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</si>
  <si>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</si>
  <si>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</si>
  <si>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</si>
  <si>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</si>
  <si>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</si>
  <si>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</si>
  <si>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</si>
  <si>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</si>
  <si>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</si>
  <si>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</si>
  <si>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</si>
  <si>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</si>
  <si>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</si>
  <si>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</si>
  <si>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</si>
  <si>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</si>
  <si>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</si>
  <si>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</si>
  <si>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</si>
  <si>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</si>
  <si>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</si>
  <si>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</si>
  <si>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</si>
  <si>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</si>
  <si>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</si>
  <si>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</si>
  <si>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</si>
  <si>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</si>
  <si>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</si>
  <si>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</si>
  <si>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</si>
  <si>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</si>
  <si>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</si>
  <si>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</si>
  <si>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</si>
  <si>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</si>
  <si>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</si>
  <si>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</si>
  <si>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</si>
  <si>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</si>
  <si>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</si>
  <si>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</si>
  <si>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</si>
  <si>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</si>
  <si>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</si>
  <si>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</si>
  <si>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</si>
  <si>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</si>
  <si>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</si>
  <si>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</si>
  <si>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</si>
  <si>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</si>
  <si>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</si>
  <si>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</si>
  <si>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</si>
  <si>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</si>
  <si>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</si>
  <si>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</si>
  <si>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</si>
  <si>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</si>
  <si>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</si>
  <si>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</si>
  <si>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</si>
  <si>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</si>
  <si>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</si>
  <si>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</si>
  <si>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</si>
  <si>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</si>
  <si>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</si>
  <si>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</si>
  <si>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</si>
  <si>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</si>
  <si>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</si>
  <si>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</si>
  <si>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</si>
  <si>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</si>
  <si>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</si>
  <si>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</si>
  <si>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</si>
  <si>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</si>
  <si>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</si>
  <si>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</si>
  <si>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</si>
  <si>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</si>
  <si>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</si>
  <si>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</si>
  <si>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</si>
  <si>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</si>
  <si>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</si>
  <si>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</si>
  <si>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</si>
  <si>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</si>
  <si>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</si>
  <si>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</si>
  <si>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</si>
  <si>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</si>
  <si>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</si>
  <si>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</si>
  <si>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</si>
  <si>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</si>
  <si>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</si>
  <si>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</si>
  <si>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</si>
  <si>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</si>
  <si>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</si>
  <si>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</si>
  <si>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</si>
  <si>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</si>
  <si>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</si>
  <si>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</si>
  <si>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</si>
  <si>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</si>
  <si>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</si>
  <si>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</si>
  <si>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</si>
  <si>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</si>
  <si>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</si>
  <si>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</si>
  <si>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</si>
  <si>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</si>
  <si>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</si>
  <si>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</si>
  <si>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</si>
  <si>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</si>
  <si>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</si>
  <si>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</si>
  <si>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</si>
  <si>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</si>
  <si>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</si>
  <si>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</si>
  <si>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</si>
  <si>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</si>
  <si>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</si>
  <si>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</si>
  <si>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</si>
  <si>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</si>
  <si>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</si>
  <si>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</si>
  <si>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</si>
  <si>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</si>
  <si>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</si>
  <si>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</si>
  <si>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</si>
  <si>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</si>
  <si>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</si>
  <si>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</si>
  <si>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</si>
  <si>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</si>
  <si>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</si>
  <si>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</si>
  <si>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</si>
  <si>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</si>
  <si>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</si>
  <si>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</si>
  <si>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</si>
  <si>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</si>
  <si>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</si>
  <si>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</si>
  <si>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</si>
  <si>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</si>
  <si>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</si>
  <si>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</si>
  <si>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</si>
  <si>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</si>
  <si>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</si>
  <si>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</si>
  <si>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</si>
  <si>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</si>
  <si>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</si>
  <si>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</si>
  <si>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</si>
  <si>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</si>
  <si>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</si>
  <si>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</si>
  <si>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</si>
  <si>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</si>
  <si>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</si>
  <si>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</si>
  <si>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</si>
  <si>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</si>
  <si>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</si>
  <si>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</si>
  <si>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</si>
  <si>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</si>
  <si>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</si>
  <si>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</si>
  <si>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</si>
  <si>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</si>
  <si>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</si>
  <si>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</si>
  <si>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</si>
  <si>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</si>
  <si>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</si>
  <si>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</si>
  <si>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</si>
  <si>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</si>
  <si>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</si>
  <si>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</si>
  <si>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</si>
  <si>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</si>
  <si>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</si>
  <si>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</si>
  <si>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</si>
  <si>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</si>
  <si>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</si>
  <si>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</si>
  <si>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</si>
  <si>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</si>
  <si>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</si>
  <si>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</si>
  <si>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</si>
  <si>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</si>
  <si>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</si>
  <si>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</si>
  <si>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</si>
  <si>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</si>
  <si>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</si>
  <si>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</si>
  <si>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</si>
  <si>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</si>
  <si>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</si>
  <si>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</si>
  <si>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</si>
  <si>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</si>
  <si>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</si>
  <si>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</si>
  <si>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</si>
  <si>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</si>
  <si>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</si>
  <si>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</si>
  <si>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</si>
  <si>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</si>
  <si>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</si>
  <si>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</si>
  <si>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</si>
  <si>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</si>
  <si>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</si>
  <si>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</si>
  <si>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</si>
  <si>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</si>
  <si>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</si>
  <si>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</si>
  <si>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</si>
  <si>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</si>
  <si>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</si>
  <si>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</si>
  <si>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</si>
  <si>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</si>
  <si>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</si>
  <si>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</si>
  <si>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</si>
  <si>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</si>
  <si>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</si>
  <si>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</si>
  <si>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</si>
  <si>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</si>
  <si>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</si>
  <si>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</si>
  <si>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</si>
  <si>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</si>
  <si>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</si>
  <si>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</si>
  <si>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</si>
  <si>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</si>
  <si>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</si>
  <si>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</si>
  <si>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</si>
  <si>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</si>
  <si>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</si>
  <si>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</si>
  <si>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</si>
  <si>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</si>
  <si>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</si>
  <si>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</si>
  <si>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</si>
  <si>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</si>
  <si>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</si>
  <si>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</si>
  <si>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</si>
  <si>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</si>
  <si>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</si>
  <si>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</si>
  <si>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</si>
  <si>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</si>
  <si>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</si>
  <si>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</si>
  <si>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</si>
  <si>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</si>
  <si>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</si>
  <si>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</si>
  <si>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</si>
  <si>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</si>
  <si>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</si>
  <si>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</si>
  <si>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</si>
  <si>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</si>
  <si>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</si>
  <si>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</si>
  <si>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</si>
  <si>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</si>
  <si>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</si>
  <si>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</si>
  <si>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</si>
  <si>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</si>
  <si>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</si>
  <si>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</si>
  <si>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</si>
  <si>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</si>
  <si>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</si>
  <si>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</si>
  <si>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</si>
  <si>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</si>
  <si>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</si>
  <si>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</si>
  <si>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</si>
  <si>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</si>
  <si>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</si>
  <si>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</si>
  <si>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</si>
  <si>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</si>
  <si>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</si>
  <si>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</si>
  <si>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</si>
  <si>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</si>
  <si>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</si>
  <si>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</si>
  <si>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</si>
  <si>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</si>
  <si>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</si>
  <si>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</si>
  <si>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</si>
  <si>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</si>
  <si>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</si>
  <si>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</si>
  <si>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</si>
  <si>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</si>
  <si>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</si>
  <si>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</si>
  <si>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</si>
  <si>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</si>
  <si>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</si>
  <si>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</si>
  <si>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</si>
  <si>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</si>
  <si>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</si>
  <si>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</si>
  <si>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</si>
  <si>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</si>
  <si>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</si>
  <si>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</si>
  <si>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</si>
  <si>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</si>
  <si>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</si>
  <si>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</si>
  <si>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</si>
  <si>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</si>
  <si>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</si>
  <si>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</si>
  <si>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</si>
  <si>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</si>
  <si>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</si>
  <si>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</si>
  <si>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</si>
  <si>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</si>
  <si>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</si>
  <si>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</si>
  <si>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</si>
  <si>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</si>
  <si>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</si>
  <si>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</si>
  <si>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</si>
  <si>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</si>
  <si>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</si>
  <si>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</si>
  <si>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</si>
  <si>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</si>
  <si>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</si>
  <si>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</si>
  <si>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</si>
  <si>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</si>
  <si>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</si>
  <si>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</si>
  <si>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</si>
  <si>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</si>
  <si>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</si>
  <si>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</si>
  <si>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</si>
  <si>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</si>
  <si>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</si>
  <si>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</si>
  <si>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</si>
  <si>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</si>
  <si>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</si>
  <si>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</si>
  <si>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</si>
  <si>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</si>
  <si>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</si>
  <si>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</si>
  <si>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</si>
  <si>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</si>
  <si>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</si>
  <si>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</si>
  <si>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</si>
  <si>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</si>
  <si>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</si>
  <si>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</si>
  <si>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</si>
  <si>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</si>
  <si>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</si>
  <si>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</si>
  <si>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</si>
  <si>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</si>
  <si>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</si>
  <si>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</si>
  <si>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</si>
  <si>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</si>
  <si>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</si>
  <si>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</si>
  <si>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</si>
  <si>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</si>
  <si>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</si>
  <si>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</si>
  <si>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</si>
  <si>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</si>
  <si>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</si>
  <si>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</si>
  <si>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</si>
  <si>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</si>
  <si>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</si>
  <si>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</si>
  <si>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</si>
  <si>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</si>
  <si>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</si>
  <si>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</si>
  <si>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</si>
  <si>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</si>
  <si>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</si>
  <si>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</si>
  <si>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</si>
  <si>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</si>
  <si>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</si>
  <si>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</si>
  <si>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</si>
  <si>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</si>
  <si>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</si>
  <si>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</si>
  <si>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</si>
  <si>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</si>
  <si>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</si>
  <si>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</si>
  <si>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</si>
  <si>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</si>
  <si>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</si>
  <si>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</si>
  <si>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</si>
  <si>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</si>
  <si>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</si>
  <si>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</si>
  <si>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</si>
  <si>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</si>
  <si>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</si>
  <si>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</si>
  <si>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</si>
  <si>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</si>
  <si>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</si>
  <si>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</si>
  <si>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</si>
  <si>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</si>
  <si>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</si>
  <si>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</si>
  <si>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</si>
  <si>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</si>
  <si>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</si>
  <si>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</si>
  <si>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</si>
  <si>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</si>
  <si>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</si>
  <si>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</si>
  <si>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</si>
  <si>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</si>
  <si>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</si>
  <si>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</si>
  <si>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</si>
  <si>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</si>
  <si>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</si>
  <si>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</si>
  <si>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</si>
  <si>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</si>
  <si>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</si>
  <si>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</si>
  <si>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</si>
  <si>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</si>
  <si>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</si>
  <si>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</si>
  <si>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</si>
  <si>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</si>
  <si>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</si>
  <si>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</si>
  <si>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</si>
  <si>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</si>
  <si>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</si>
  <si>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</si>
  <si>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</si>
  <si>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</si>
  <si>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</si>
  <si>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</si>
  <si>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</si>
  <si>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</si>
  <si>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</si>
  <si>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</si>
  <si>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</si>
  <si>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</si>
  <si>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</si>
  <si>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</si>
  <si>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</si>
  <si>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</si>
  <si>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</si>
  <si>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</si>
  <si>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</si>
  <si>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</si>
  <si>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</si>
  <si>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</si>
  <si>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</si>
  <si>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</si>
  <si>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</si>
  <si>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</si>
  <si>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</si>
  <si>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</si>
  <si>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</si>
  <si>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</si>
  <si>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</si>
  <si>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</si>
  <si>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</si>
  <si>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</si>
  <si>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</si>
  <si>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</si>
  <si>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</si>
  <si>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</si>
  <si>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</si>
  <si>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</si>
  <si>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</si>
  <si>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</si>
  <si>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</si>
  <si>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</si>
  <si>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</si>
  <si>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</si>
  <si>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</si>
  <si>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</si>
  <si>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</si>
  <si>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</si>
  <si>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</si>
  <si>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</si>
  <si>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</si>
  <si>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</si>
  <si>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</si>
  <si>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</si>
  <si>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</si>
  <si>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</si>
  <si>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</si>
  <si>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</si>
  <si>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</si>
  <si>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</si>
  <si>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</si>
  <si>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</si>
  <si>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</si>
  <si>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</si>
  <si>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</si>
  <si>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</si>
  <si>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</si>
  <si>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</si>
  <si>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</si>
  <si>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</si>
  <si>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</si>
  <si>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</si>
  <si>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</si>
  <si>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</si>
  <si>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</si>
  <si>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</si>
  <si>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</si>
  <si>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</si>
  <si>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</si>
  <si>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</si>
  <si>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</si>
  <si>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</si>
  <si>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</si>
  <si>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</si>
  <si>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</si>
  <si>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</si>
  <si>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</si>
  <si>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</si>
  <si>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</si>
  <si>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</si>
  <si>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</si>
  <si>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</si>
  <si>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</si>
  <si>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</si>
  <si>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</si>
  <si>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</si>
  <si>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</si>
  <si>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</si>
  <si>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</si>
  <si>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</si>
  <si>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</si>
  <si>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</si>
  <si>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</si>
  <si>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</si>
  <si>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</si>
  <si>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</si>
  <si>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</si>
  <si>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</si>
  <si>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</si>
  <si>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</si>
  <si>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</si>
  <si>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</si>
  <si>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</si>
  <si>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</si>
  <si>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</si>
  <si>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</si>
  <si>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</si>
  <si>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</si>
  <si>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</si>
  <si>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</si>
  <si>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</si>
  <si>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</si>
  <si>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</si>
  <si>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</si>
  <si>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</si>
  <si>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</si>
  <si>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</si>
  <si>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</si>
  <si>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</si>
  <si>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</si>
  <si>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</si>
  <si>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</si>
  <si>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</si>
  <si>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</si>
  <si>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</si>
  <si>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</si>
  <si>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</si>
  <si>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</si>
  <si>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</si>
  <si>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</si>
  <si>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</si>
  <si>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</si>
  <si>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</si>
  <si>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</si>
  <si>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</si>
  <si>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</si>
  <si>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</si>
  <si>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</si>
  <si>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</si>
  <si>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</si>
  <si>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</si>
  <si>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</si>
  <si>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</si>
  <si>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</si>
  <si>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</si>
  <si>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</si>
  <si>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</si>
  <si>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</si>
  <si>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</si>
  <si>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</si>
  <si>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</si>
  <si>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</si>
  <si>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</si>
  <si>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</si>
  <si>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</si>
  <si>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</si>
  <si>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</si>
  <si>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</si>
  <si>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</si>
  <si>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</si>
  <si>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</si>
  <si>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</si>
  <si>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</si>
  <si>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</si>
  <si>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</si>
  <si>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</si>
  <si>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</si>
  <si>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</si>
  <si>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</si>
  <si>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</si>
  <si>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</si>
  <si>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</si>
  <si>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</si>
  <si>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</si>
  <si>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</si>
  <si>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</si>
  <si>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</si>
  <si>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</si>
  <si>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</si>
  <si>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</si>
  <si>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</si>
  <si>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</si>
  <si>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</si>
  <si>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</si>
  <si>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</si>
  <si>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</si>
  <si>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</si>
  <si>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</si>
  <si>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</si>
  <si>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</si>
  <si>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</si>
  <si>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</si>
  <si>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</si>
  <si>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</si>
  <si>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</si>
  <si>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</si>
  <si>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</si>
  <si>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</si>
  <si>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</si>
  <si>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</si>
  <si>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</si>
  <si>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</si>
  <si>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</si>
  <si>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</si>
  <si>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</si>
  <si>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</si>
  <si>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</si>
  <si>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</si>
  <si>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</si>
  <si>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</si>
  <si>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</si>
  <si>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</si>
  <si>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</si>
  <si>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</si>
  <si>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</si>
  <si>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</si>
  <si>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</si>
  <si>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</si>
  <si>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</si>
  <si>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</si>
  <si>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</si>
  <si>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</si>
  <si>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</si>
  <si>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</si>
  <si>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</si>
  <si>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</si>
  <si>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</si>
  <si>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</si>
  <si>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</si>
  <si>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</si>
  <si>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</si>
  <si>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</si>
  <si>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</si>
  <si>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</si>
  <si>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</si>
  <si>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</si>
  <si>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</si>
  <si>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</si>
  <si>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</si>
  <si>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</si>
  <si>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</si>
  <si>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</si>
  <si>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</si>
  <si>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</si>
  <si>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</si>
  <si>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</si>
  <si>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</si>
  <si>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</si>
  <si>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</si>
  <si>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</si>
  <si>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</si>
  <si>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</si>
  <si>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</si>
  <si>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</si>
  <si>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</si>
  <si>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</si>
  <si>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</si>
  <si>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</si>
  <si>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</si>
  <si>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</si>
  <si>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</si>
  <si>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</si>
  <si>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</si>
  <si>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</si>
  <si>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</si>
  <si>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</si>
  <si>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</si>
  <si>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</si>
  <si>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</si>
  <si>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</si>
  <si>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</si>
  <si>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</si>
  <si>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</si>
  <si>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</si>
  <si>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</si>
  <si>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</si>
  <si>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</si>
  <si>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</si>
  <si>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</si>
  <si>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</si>
  <si>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</si>
  <si>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</si>
  <si>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</si>
  <si>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</si>
  <si>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</si>
  <si>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</si>
  <si>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</si>
  <si>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</si>
  <si>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</si>
  <si>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</si>
  <si>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</si>
  <si>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</si>
  <si>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</si>
  <si>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</si>
  <si>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</si>
  <si>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</si>
  <si>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</si>
  <si>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</si>
  <si>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</si>
  <si>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</si>
  <si>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</si>
  <si>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</si>
  <si>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</si>
  <si>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</si>
  <si>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</si>
  <si>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</si>
  <si>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</si>
  <si>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</si>
  <si>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</si>
  <si>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</si>
  <si>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</si>
  <si>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</si>
  <si>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</si>
  <si>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</si>
  <si>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</si>
  <si>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</si>
  <si>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</si>
  <si>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</si>
  <si>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</si>
  <si>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</si>
  <si>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</si>
  <si>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</si>
  <si>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</si>
  <si>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</si>
  <si>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</si>
  <si>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</si>
  <si>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</si>
  <si>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</si>
  <si>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</si>
  <si>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</si>
  <si>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</si>
  <si>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</si>
  <si>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</si>
  <si>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</si>
  <si>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</si>
  <si>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</si>
  <si>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</si>
  <si>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</si>
  <si>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</si>
  <si>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</si>
  <si>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</si>
  <si>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</si>
  <si>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</si>
  <si>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</si>
  <si>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</si>
  <si>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</si>
  <si>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</si>
  <si>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</si>
  <si>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</si>
  <si>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</si>
  <si>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</si>
  <si>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</si>
  <si>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</si>
  <si>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</si>
  <si>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</si>
  <si>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</si>
  <si>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</si>
  <si>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</si>
  <si>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</si>
  <si>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</si>
  <si>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</si>
  <si>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</si>
  <si>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</si>
  <si>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</si>
  <si>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</si>
  <si>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</si>
  <si>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</si>
  <si>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</si>
  <si>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</si>
  <si>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</si>
  <si>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</si>
  <si>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</si>
  <si>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</si>
  <si>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</si>
  <si>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</si>
  <si>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</si>
  <si>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</si>
  <si>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</si>
  <si>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</si>
  <si>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</si>
  <si>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</si>
  <si>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</si>
  <si>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</si>
  <si>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</si>
  <si>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</si>
  <si>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</si>
  <si>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</si>
  <si>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</si>
  <si>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</si>
  <si>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</si>
  <si>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</si>
  <si>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</si>
  <si>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</si>
  <si>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</si>
  <si>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</si>
  <si>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</si>
  <si>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</si>
  <si>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</si>
  <si>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</si>
  <si>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</si>
  <si>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</si>
  <si>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</si>
  <si>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</si>
  <si>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</si>
  <si>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</si>
  <si>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</si>
  <si>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</si>
  <si>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</si>
  <si>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</si>
  <si>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</si>
  <si>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</si>
  <si>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</si>
  <si>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</si>
  <si>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</si>
  <si>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</si>
  <si>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</si>
  <si>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</si>
  <si>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</si>
  <si>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</si>
  <si>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</si>
  <si>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</si>
  <si>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</si>
  <si>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</si>
  <si>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</si>
  <si>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</si>
  <si>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</si>
  <si>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</si>
  <si>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</si>
  <si>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</si>
  <si>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</si>
  <si>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</si>
  <si>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</si>
  <si>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</si>
  <si>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</si>
  <si>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</si>
  <si>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</si>
  <si>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</si>
  <si>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</si>
  <si>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</si>
  <si>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</si>
  <si>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</si>
  <si>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</si>
  <si>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</si>
  <si>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</si>
  <si>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</si>
  <si>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</si>
  <si>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</si>
  <si>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</si>
  <si>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</si>
  <si>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</si>
  <si>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</si>
  <si>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</si>
  <si>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</si>
  <si>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</si>
  <si>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</si>
  <si>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</si>
  <si>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</si>
  <si>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</si>
  <si>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</si>
  <si>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</si>
  <si>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</si>
  <si>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</si>
  <si>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</si>
  <si>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</si>
  <si>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</si>
  <si>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</si>
  <si>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</si>
  <si>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</si>
  <si>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</si>
  <si>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</si>
  <si>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</si>
  <si>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</si>
  <si>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</si>
  <si>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</si>
  <si>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</si>
  <si>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</si>
  <si>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</si>
  <si>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</si>
  <si>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</si>
  <si>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</si>
  <si>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</si>
  <si>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</si>
  <si>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</si>
  <si>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</si>
  <si>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</si>
  <si>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</si>
  <si>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</si>
  <si>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</si>
  <si>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</si>
  <si>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</si>
  <si>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</si>
  <si>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</si>
  <si>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</si>
  <si>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</si>
  <si>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</si>
  <si>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</si>
  <si>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</si>
  <si>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</si>
  <si>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</si>
  <si>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</si>
  <si>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</si>
  <si>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</si>
  <si>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</si>
  <si>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</si>
  <si>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</si>
  <si>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</si>
  <si>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</si>
  <si>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</si>
  <si>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</si>
  <si>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</si>
  <si>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</si>
  <si>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</si>
  <si>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</si>
  <si>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</si>
  <si>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</si>
  <si>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</si>
  <si>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</si>
  <si>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</si>
  <si>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</si>
  <si>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</si>
  <si>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</si>
  <si>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</si>
  <si>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</si>
  <si>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</si>
  <si>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</si>
  <si>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</si>
  <si>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</si>
  <si>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</si>
  <si>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</si>
  <si>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</si>
  <si>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</si>
  <si>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</si>
  <si>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</si>
  <si>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</si>
  <si>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</si>
  <si>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</si>
  <si>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</si>
  <si>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</si>
  <si>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</si>
  <si>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</si>
  <si>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</si>
  <si>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</si>
  <si>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</si>
  <si>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</si>
  <si>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</si>
  <si>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</si>
  <si>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</si>
  <si>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</si>
  <si>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</si>
  <si>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</si>
  <si>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</si>
  <si>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</si>
  <si>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</si>
  <si>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</si>
  <si>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</si>
  <si>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</si>
  <si>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</si>
  <si>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</si>
  <si>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</si>
  <si>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</si>
  <si>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</si>
  <si>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</si>
  <si>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</si>
  <si>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</si>
  <si>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</si>
  <si>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</si>
  <si>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</si>
  <si>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</si>
  <si>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</si>
  <si>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</si>
  <si>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</si>
  <si>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</si>
  <si>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</si>
  <si>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</si>
  <si>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</si>
  <si>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</si>
  <si>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</si>
  <si>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</si>
  <si>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</si>
  <si>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</si>
  <si>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</si>
  <si>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</si>
  <si>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</si>
  <si>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</si>
  <si>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</si>
  <si>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</si>
  <si>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</si>
  <si>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</si>
  <si>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</si>
  <si>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</si>
  <si>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</si>
  <si>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</si>
  <si>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</si>
  <si>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</si>
  <si>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</si>
  <si>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</si>
  <si>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</si>
  <si>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</si>
  <si>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</si>
  <si>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</si>
  <si>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</si>
  <si>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</si>
  <si>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</si>
  <si>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</si>
  <si>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</si>
  <si>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</si>
  <si>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</si>
  <si>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</si>
  <si>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</si>
  <si>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</si>
  <si>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</si>
  <si>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</si>
  <si>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</si>
  <si>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</si>
  <si>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</si>
  <si>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</si>
  <si>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</si>
  <si>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</si>
  <si>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</si>
  <si>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</si>
  <si>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</si>
  <si>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</si>
  <si>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</si>
  <si>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</si>
  <si>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</si>
  <si>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</si>
  <si>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</si>
  <si>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</si>
  <si>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</si>
  <si>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</si>
  <si>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</si>
  <si>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</si>
  <si>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</si>
  <si>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</si>
  <si>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</si>
  <si>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</si>
  <si>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</si>
  <si>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</si>
  <si>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</si>
  <si>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</si>
  <si>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</si>
  <si>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</si>
  <si>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</si>
  <si>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</si>
  <si>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</si>
  <si>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</si>
  <si>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</si>
  <si>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</si>
  <si>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</si>
  <si>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</si>
  <si>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</si>
  <si>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</si>
  <si>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</si>
  <si>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</si>
  <si>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</si>
  <si>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</si>
  <si>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</si>
  <si>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</si>
  <si>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</si>
  <si>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</si>
  <si>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</si>
  <si>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</si>
  <si>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</si>
  <si>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</si>
  <si>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</si>
  <si>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</si>
  <si>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</si>
  <si>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</si>
  <si>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</si>
  <si>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</si>
  <si>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</si>
  <si>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</si>
  <si>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</si>
  <si>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</si>
  <si>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</si>
  <si>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</si>
  <si>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</si>
  <si>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</si>
  <si>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</si>
  <si>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</si>
  <si>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</si>
  <si>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</si>
  <si>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</si>
  <si>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</si>
  <si>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</si>
  <si>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</si>
  <si>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</si>
  <si>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</si>
  <si>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</si>
  <si>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</si>
  <si>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</si>
  <si>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</si>
  <si>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</si>
  <si>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</si>
  <si>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</si>
  <si>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</si>
  <si>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</si>
  <si>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</si>
  <si>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</si>
  <si>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</si>
  <si>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</si>
  <si>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</si>
  <si>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</si>
  <si>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</si>
  <si>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</si>
  <si>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</si>
  <si>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</si>
  <si>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</si>
  <si>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</si>
  <si>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</si>
  <si>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</si>
  <si>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</si>
  <si>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</si>
  <si>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</si>
  <si>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</si>
  <si>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</si>
  <si>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</si>
  <si>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</si>
  <si>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</si>
  <si>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</si>
  <si>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</si>
  <si>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</si>
  <si>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</si>
  <si>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</si>
  <si>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</si>
  <si>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</si>
  <si>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</si>
  <si>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</si>
  <si>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</si>
  <si>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</si>
  <si>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</si>
  <si>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</si>
  <si>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</si>
  <si>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</si>
  <si>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</si>
  <si>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</si>
  <si>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</si>
  <si>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</si>
  <si>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</si>
  <si>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</si>
  <si>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</si>
  <si>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</si>
  <si>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</si>
  <si>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</si>
  <si>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</si>
  <si>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</si>
  <si>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</si>
  <si>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</si>
  <si>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</si>
  <si>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</si>
  <si>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</si>
  <si>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</si>
  <si>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</si>
  <si>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</si>
  <si>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</si>
  <si>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</si>
  <si>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</si>
  <si>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</si>
  <si>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</si>
  <si>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</si>
  <si>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</si>
  <si>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</si>
  <si>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</si>
  <si>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</si>
  <si>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</si>
  <si>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</si>
  <si>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</si>
  <si>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</si>
  <si>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</si>
  <si>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</si>
  <si>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</si>
  <si>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</si>
  <si>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</si>
  <si>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</si>
  <si>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</si>
  <si>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</si>
  <si>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</si>
  <si>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</si>
  <si>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</si>
  <si>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</si>
  <si>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</si>
  <si>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</si>
  <si>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</si>
  <si>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</si>
  <si>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</si>
  <si>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</si>
  <si>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</si>
  <si>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</si>
  <si>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</si>
  <si>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</si>
  <si>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</si>
  <si>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</si>
  <si>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</si>
  <si>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</si>
  <si>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</si>
  <si>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</si>
  <si>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</si>
  <si>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</si>
  <si>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</si>
  <si>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</si>
  <si>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</si>
  <si>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</si>
  <si>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</si>
  <si>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</si>
  <si>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</si>
  <si>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</si>
  <si>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</si>
  <si>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</si>
  <si>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</si>
  <si>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</si>
  <si>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</si>
  <si>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</si>
  <si>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</si>
  <si>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</si>
  <si>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</si>
  <si>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</si>
  <si>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</si>
  <si>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</si>
  <si>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</si>
  <si>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</si>
  <si>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</si>
  <si>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</si>
  <si>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</si>
  <si>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</si>
  <si>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</si>
  <si>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</si>
  <si>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</si>
  <si>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</si>
  <si>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</si>
  <si>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</si>
  <si>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</si>
  <si>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</si>
  <si>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</si>
  <si>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</si>
  <si>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</si>
  <si>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</si>
  <si>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</si>
  <si>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</si>
  <si>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</si>
  <si>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</si>
  <si>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</si>
  <si>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</si>
  <si>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</si>
  <si>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</si>
  <si>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</si>
  <si>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</si>
  <si>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</si>
  <si>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</si>
  <si>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</si>
  <si>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</si>
  <si>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</si>
  <si>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</si>
  <si>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</si>
  <si>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</si>
  <si>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</si>
  <si>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</si>
  <si>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</si>
  <si>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</si>
  <si>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</si>
  <si>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</si>
  <si>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</si>
  <si>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</si>
  <si>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</si>
  <si>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</si>
  <si>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</si>
  <si>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</si>
  <si>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</si>
  <si>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</si>
  <si>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</si>
  <si>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</si>
  <si>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</si>
  <si>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</si>
  <si>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</si>
  <si>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</si>
  <si>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</si>
  <si>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</si>
  <si>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</si>
  <si>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</si>
  <si>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</si>
  <si>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</si>
  <si>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</si>
  <si>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</si>
  <si>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</si>
  <si>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</si>
  <si>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</si>
  <si>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</si>
  <si>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</si>
  <si>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</si>
  <si>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</si>
  <si>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</si>
  <si>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</si>
  <si>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</si>
  <si>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</si>
  <si>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</si>
  <si>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</si>
  <si>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</si>
  <si>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</si>
  <si>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</si>
  <si>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</si>
  <si>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</si>
  <si>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</si>
  <si>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</si>
  <si>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</si>
  <si>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</si>
  <si>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</si>
  <si>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</si>
  <si>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</si>
  <si>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</si>
  <si>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</si>
  <si>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</si>
  <si>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</si>
  <si>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</si>
  <si>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</si>
  <si>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</si>
  <si>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</si>
  <si>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</si>
  <si>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</si>
  <si>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</si>
  <si>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</si>
  <si>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</si>
  <si>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</si>
  <si>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</si>
  <si>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</si>
  <si>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</si>
  <si>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</si>
  <si>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</si>
  <si>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</si>
  <si>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</si>
  <si>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</si>
  <si>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</si>
  <si>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</si>
  <si>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</si>
  <si>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</si>
  <si>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</si>
  <si>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</si>
  <si>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</si>
  <si>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</si>
  <si>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</si>
  <si>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</si>
  <si>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</si>
  <si>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</si>
  <si>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</si>
  <si>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</si>
  <si>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</si>
  <si>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</si>
  <si>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</si>
  <si>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</si>
  <si>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</si>
  <si>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</si>
  <si>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</si>
  <si>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</si>
  <si>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</si>
  <si>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</si>
  <si>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</si>
  <si>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</si>
  <si>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</si>
  <si>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</si>
  <si>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</si>
  <si>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</si>
  <si>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</si>
  <si>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</si>
  <si>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</si>
  <si>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</si>
  <si>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</si>
  <si>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</si>
  <si>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</si>
  <si>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</si>
  <si>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</si>
  <si>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</si>
  <si>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</si>
  <si>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</si>
  <si>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</si>
  <si>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</si>
  <si>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</si>
  <si>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</si>
  <si>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</si>
  <si>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</si>
  <si>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</si>
  <si>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</si>
  <si>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</si>
  <si>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</si>
  <si>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</si>
  <si>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</si>
  <si>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</si>
  <si>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</si>
  <si>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</si>
  <si>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</si>
  <si>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</si>
  <si>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</si>
  <si>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</si>
  <si>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</si>
  <si>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</si>
  <si>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</si>
  <si>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</si>
  <si>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</si>
  <si>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</si>
  <si>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</si>
  <si>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</si>
  <si>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</si>
  <si>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</si>
  <si>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</si>
  <si>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</si>
  <si>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</si>
  <si>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</si>
  <si>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</si>
  <si>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</si>
  <si>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</si>
  <si>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</si>
  <si>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</si>
  <si>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</si>
  <si>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</si>
  <si>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</si>
  <si>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</si>
  <si>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</si>
  <si>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</si>
  <si>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</si>
  <si>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</si>
  <si>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</si>
  <si>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</si>
  <si>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</si>
  <si>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</si>
  <si>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</si>
  <si>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</si>
  <si>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</si>
  <si>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</si>
  <si>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</si>
  <si>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</si>
  <si>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</si>
  <si>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</si>
  <si>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</si>
  <si>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</si>
  <si>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</si>
  <si>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</si>
  <si>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</si>
  <si>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</si>
  <si>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</si>
  <si>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</si>
  <si>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</si>
  <si>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</si>
  <si>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</si>
  <si>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</si>
  <si>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</si>
  <si>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</si>
  <si>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</si>
  <si>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</si>
  <si>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</si>
  <si>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</si>
  <si>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</si>
  <si>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</si>
  <si>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</si>
  <si>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</si>
  <si>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</si>
  <si>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</si>
  <si>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</si>
  <si>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</si>
  <si>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</si>
  <si>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</si>
  <si>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</si>
  <si>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</si>
  <si>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</si>
  <si>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</si>
  <si>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</si>
  <si>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</si>
  <si>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</si>
  <si>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</si>
  <si>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</si>
  <si>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</si>
  <si>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</si>
  <si>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</si>
  <si>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</si>
  <si>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</si>
  <si>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</si>
  <si>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</si>
  <si>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</si>
  <si>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</si>
  <si>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</si>
  <si>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</si>
  <si>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</si>
  <si>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</si>
  <si>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</si>
  <si>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</si>
  <si>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</si>
  <si>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</si>
  <si>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</si>
  <si>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</si>
  <si>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</si>
  <si>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</si>
  <si>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</si>
  <si>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</si>
  <si>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</si>
  <si>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</si>
  <si>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</si>
  <si>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</si>
  <si>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</si>
  <si>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</si>
  <si>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</si>
  <si>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</si>
  <si>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</si>
  <si>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</si>
  <si>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</si>
  <si>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</si>
  <si>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</si>
  <si>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</si>
  <si>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</si>
  <si>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</si>
  <si>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</si>
  <si>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</si>
  <si>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</si>
  <si>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</si>
  <si>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</si>
  <si>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</si>
  <si>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</si>
  <si>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</si>
  <si>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</si>
  <si>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</si>
  <si>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</si>
  <si>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</si>
  <si>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</si>
  <si>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</si>
  <si>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</si>
  <si>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</si>
  <si>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</si>
  <si>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</si>
  <si>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</si>
  <si>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</si>
  <si>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</si>
  <si>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</si>
  <si>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</si>
  <si>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</si>
  <si>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</si>
  <si>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</si>
  <si>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</si>
  <si>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</si>
  <si>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</si>
  <si>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</si>
  <si>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</si>
  <si>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</si>
  <si>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</si>
  <si>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</si>
  <si>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</si>
  <si>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</si>
  <si>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</si>
  <si>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</si>
  <si>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</si>
  <si>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</si>
  <si>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</si>
  <si>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</si>
  <si>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</si>
  <si>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</si>
  <si>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</si>
  <si>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</si>
  <si>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</si>
  <si>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</si>
  <si>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</si>
  <si>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</si>
  <si>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</si>
  <si>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</si>
  <si>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</si>
  <si>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</si>
  <si>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</si>
  <si>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</si>
  <si>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</si>
  <si>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</si>
  <si>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</si>
  <si>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</si>
  <si>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</si>
  <si>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</si>
  <si>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</si>
  <si>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</si>
  <si>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</si>
  <si>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</si>
  <si>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</si>
  <si>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</si>
  <si>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</si>
  <si>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</si>
  <si>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</si>
  <si>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</si>
  <si>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</si>
  <si>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</si>
  <si>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</si>
  <si>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</si>
  <si>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</si>
  <si>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</si>
  <si>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</si>
  <si>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</si>
  <si>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</si>
  <si>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</si>
  <si>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</si>
  <si>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</si>
  <si>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</si>
  <si>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</si>
  <si>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</si>
  <si>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</si>
  <si>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</si>
  <si>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</si>
  <si>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</si>
  <si>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</si>
  <si>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</si>
  <si>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</si>
  <si>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</si>
  <si>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</si>
  <si>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</si>
  <si>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</si>
  <si>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</si>
  <si>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</si>
  <si>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</si>
  <si>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</si>
  <si>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</si>
  <si>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</si>
  <si>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</si>
  <si>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</si>
  <si>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</si>
  <si>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</si>
  <si>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</si>
  <si>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</si>
  <si>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</si>
  <si>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</si>
  <si>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</si>
  <si>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</si>
  <si>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</si>
  <si>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</si>
  <si>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</si>
  <si>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</si>
  <si>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</si>
  <si>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</si>
  <si>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</si>
  <si>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</si>
  <si>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</si>
  <si>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</si>
  <si>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</si>
  <si>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</si>
  <si>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</si>
  <si>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</si>
  <si>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</si>
  <si>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</si>
  <si>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</si>
  <si>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</si>
  <si>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</si>
  <si>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</si>
  <si>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</si>
  <si>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</si>
  <si>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</si>
  <si>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</si>
  <si>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</si>
  <si>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</si>
  <si>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</si>
  <si>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</si>
  <si>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</si>
  <si>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</si>
  <si>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</si>
  <si>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</si>
  <si>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</si>
  <si>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</si>
  <si>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</si>
  <si>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</si>
  <si>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</si>
  <si>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</si>
  <si>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</si>
  <si>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</si>
  <si>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</si>
  <si>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</si>
  <si>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</si>
  <si>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</si>
  <si>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</si>
  <si>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</si>
  <si>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</si>
  <si>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</si>
  <si>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</si>
  <si>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</si>
  <si>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</si>
  <si>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</si>
  <si>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</si>
  <si>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</si>
  <si>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</si>
  <si>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</si>
  <si>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</si>
  <si>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</si>
  <si>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</si>
  <si>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</si>
  <si>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</si>
  <si>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</si>
  <si>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</si>
  <si>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</si>
  <si>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</si>
  <si>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</si>
  <si>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</si>
  <si>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</si>
  <si>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</si>
  <si>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</si>
  <si>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</si>
  <si>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</si>
  <si>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</si>
  <si>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</si>
  <si>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</si>
  <si>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</si>
  <si>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</si>
  <si>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</si>
  <si>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</si>
  <si>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</si>
  <si>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</si>
  <si>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</si>
  <si>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</si>
  <si>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</si>
  <si>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</si>
  <si>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</si>
  <si>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</si>
  <si>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</si>
  <si>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</si>
  <si>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</si>
  <si>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</si>
  <si>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</si>
  <si>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</si>
  <si>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</si>
  <si>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</si>
  <si>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</si>
  <si>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</si>
  <si>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</si>
  <si>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</si>
  <si>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</si>
  <si>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</si>
  <si>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</si>
  <si>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</si>
  <si>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</si>
  <si>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</si>
  <si>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</si>
  <si>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</si>
  <si>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</si>
  <si>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</si>
  <si>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</si>
  <si>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</si>
  <si>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</si>
  <si>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</si>
  <si>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</si>
  <si>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</si>
  <si>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</si>
  <si>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</si>
  <si>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</si>
  <si>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</si>
  <si>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</si>
  <si>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</si>
  <si>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</si>
  <si>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</si>
  <si>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</si>
  <si>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</si>
  <si>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</si>
  <si>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</si>
  <si>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</si>
  <si>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</si>
  <si>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</si>
  <si>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</si>
  <si>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</si>
  <si>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</si>
  <si>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</si>
  <si>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</si>
  <si>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</si>
  <si>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</si>
  <si>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</si>
  <si>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</si>
  <si>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</si>
  <si>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</si>
  <si>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</si>
  <si>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</si>
  <si>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</si>
  <si>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</si>
  <si>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</si>
  <si>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</si>
  <si>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</si>
  <si>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</si>
  <si>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</si>
  <si>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</si>
  <si>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</si>
  <si>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</si>
  <si>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</si>
  <si>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</si>
  <si>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</si>
  <si>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</si>
  <si>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</si>
  <si>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</si>
  <si>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</si>
  <si>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</si>
  <si>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</si>
  <si>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</si>
  <si>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</si>
  <si>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</si>
  <si>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</si>
  <si>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</si>
  <si>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</si>
  <si>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</si>
  <si>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</si>
  <si>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</si>
  <si>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</si>
  <si>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</si>
  <si>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</si>
  <si>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</si>
  <si>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</si>
  <si>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</si>
  <si>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</si>
  <si>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</si>
  <si>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</si>
  <si>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</si>
  <si>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</si>
  <si>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</si>
  <si>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</si>
  <si>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</si>
  <si>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</si>
  <si>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</si>
  <si>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</si>
  <si>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</si>
  <si>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</si>
  <si>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</si>
  <si>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</si>
  <si>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</si>
  <si>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</si>
  <si>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</si>
  <si>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</si>
  <si>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</si>
  <si>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</si>
  <si>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</si>
  <si>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</si>
  <si>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</si>
  <si>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</si>
  <si>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</si>
  <si>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</si>
  <si>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</si>
  <si>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</si>
  <si>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</si>
  <si>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</si>
  <si>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</si>
  <si>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</si>
  <si>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</si>
  <si>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</si>
  <si>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</si>
  <si>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</si>
  <si>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</si>
  <si>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</si>
  <si>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</si>
  <si>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</si>
  <si>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</si>
  <si>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</si>
  <si>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</si>
  <si>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</si>
  <si>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</si>
  <si>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</si>
  <si>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</si>
  <si>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</si>
  <si>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</si>
  <si>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</si>
  <si>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</si>
  <si>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</si>
  <si>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</si>
  <si>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</si>
  <si>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</si>
  <si>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</si>
  <si>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</si>
  <si>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</si>
  <si>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</si>
  <si>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</si>
  <si>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</si>
  <si>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</si>
  <si>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</si>
  <si>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</si>
  <si>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</si>
  <si>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</si>
  <si>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</si>
  <si>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</si>
  <si>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</si>
  <si>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</si>
  <si>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</si>
  <si>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</si>
  <si>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</si>
  <si>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</si>
  <si>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</si>
  <si>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</si>
  <si>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</si>
  <si>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</si>
  <si>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</si>
  <si>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</si>
  <si>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</si>
  <si>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</si>
  <si>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</si>
  <si>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</si>
  <si>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</si>
  <si>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</si>
  <si>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</si>
  <si>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</si>
  <si>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</si>
  <si>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</si>
  <si>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</si>
  <si>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</si>
  <si>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</si>
  <si>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</si>
  <si>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</si>
  <si>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</si>
  <si>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</si>
  <si>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</si>
  <si>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</si>
  <si>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</si>
  <si>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</si>
  <si>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</si>
  <si>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</si>
  <si>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</si>
  <si>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</si>
  <si>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</si>
  <si>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</si>
  <si>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</si>
  <si>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</si>
  <si>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</si>
  <si>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</si>
  <si>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</si>
  <si>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</si>
  <si>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</si>
  <si>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</si>
  <si>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</si>
  <si>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</si>
  <si>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</si>
  <si>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</si>
  <si>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</si>
  <si>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</si>
  <si>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</si>
  <si>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</si>
  <si>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</si>
  <si>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</si>
  <si>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</si>
  <si>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</si>
  <si>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</si>
  <si>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</si>
  <si>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</si>
  <si>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</si>
  <si>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</si>
  <si>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</si>
  <si>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</si>
  <si>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</si>
  <si>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</si>
  <si>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</si>
  <si>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</si>
  <si>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</si>
  <si>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</si>
  <si>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</si>
  <si>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</si>
  <si>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</si>
  <si>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</si>
  <si>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</si>
  <si>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</si>
  <si>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</si>
  <si>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</si>
  <si>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</si>
  <si>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</si>
  <si>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</si>
  <si>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</si>
  <si>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</si>
  <si>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</si>
  <si>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</si>
  <si>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</si>
  <si>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</si>
  <si>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</si>
  <si>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</si>
  <si>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</si>
  <si>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</si>
  <si>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</si>
  <si>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</si>
  <si>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</si>
  <si>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</si>
  <si>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</si>
  <si>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</si>
  <si>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</si>
  <si>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</si>
  <si>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</si>
  <si>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</si>
  <si>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</si>
  <si>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</si>
  <si>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</si>
  <si>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</si>
  <si>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</si>
  <si>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</si>
  <si>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</si>
  <si>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</si>
  <si>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</si>
  <si>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</si>
  <si>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</si>
  <si>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</si>
  <si>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</si>
  <si>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</si>
  <si>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</si>
  <si>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</si>
  <si>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</si>
  <si>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</si>
  <si>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</si>
  <si>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</si>
  <si>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</si>
  <si>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</si>
  <si>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</si>
  <si>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</si>
  <si>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</si>
  <si>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</si>
  <si>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</si>
  <si>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</si>
  <si>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</si>
  <si>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</si>
  <si>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</si>
  <si>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</si>
  <si>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</si>
  <si>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</si>
  <si>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</si>
  <si>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</si>
  <si>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</si>
  <si>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</si>
  <si>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</si>
  <si>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</si>
  <si>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</si>
  <si>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</si>
  <si>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</si>
  <si>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</si>
  <si>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</si>
  <si>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</si>
  <si>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</si>
  <si>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</si>
  <si>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</si>
  <si>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</si>
  <si>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</si>
  <si>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</si>
  <si>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</si>
  <si>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</si>
  <si>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</si>
  <si>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</si>
  <si>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</si>
  <si>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</si>
  <si>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</si>
  <si>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</si>
  <si>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</si>
  <si>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</si>
  <si>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</si>
  <si>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</si>
  <si>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</si>
  <si>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</si>
  <si>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</si>
  <si>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</si>
  <si>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</si>
  <si>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</si>
  <si>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</si>
  <si>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</si>
  <si>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</si>
  <si>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</si>
  <si>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</si>
  <si>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</si>
  <si>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</si>
  <si>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</si>
  <si>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</si>
  <si>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</si>
  <si>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</si>
  <si>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</si>
  <si>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</si>
  <si>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</si>
  <si>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</si>
  <si>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</si>
  <si>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</si>
  <si>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</si>
  <si>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</si>
  <si>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</si>
  <si>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</si>
  <si>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</si>
  <si>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</si>
  <si>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</si>
  <si>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</si>
  <si>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</si>
  <si>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</si>
  <si>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</si>
  <si>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</si>
  <si>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</si>
  <si>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</si>
  <si>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</si>
  <si>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</si>
  <si>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</si>
  <si>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</si>
  <si>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</si>
  <si>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</si>
  <si>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</si>
  <si>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</si>
  <si>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</si>
  <si>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</si>
  <si>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</si>
  <si>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</si>
  <si>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</si>
  <si>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</si>
  <si>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</si>
  <si>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</si>
  <si>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</si>
  <si>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</si>
  <si>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</si>
  <si>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</si>
  <si>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</si>
  <si>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</si>
  <si>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</si>
  <si>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</si>
  <si>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</si>
  <si>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</si>
  <si>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</si>
  <si>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</si>
  <si>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</si>
  <si>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</si>
  <si>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</si>
  <si>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</si>
  <si>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</si>
  <si>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</si>
  <si>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</si>
  <si>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</si>
  <si>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</si>
  <si>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</si>
  <si>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</si>
  <si>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</si>
  <si>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</si>
  <si>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</si>
  <si>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</si>
  <si>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</si>
  <si>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</si>
  <si>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</si>
  <si>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</si>
  <si>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</si>
  <si>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</si>
  <si>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</si>
  <si>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</si>
  <si>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</si>
  <si>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</si>
  <si>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</si>
  <si>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</si>
  <si>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</si>
  <si>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</si>
  <si>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</si>
  <si>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</si>
  <si>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</si>
  <si>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</si>
  <si>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</si>
  <si>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</si>
  <si>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</si>
  <si>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</si>
  <si>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</si>
  <si>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</si>
  <si>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</si>
  <si>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</si>
  <si>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</si>
  <si>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</si>
  <si>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</si>
  <si>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</si>
  <si>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</si>
  <si>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</si>
  <si>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</si>
  <si>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</si>
  <si>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</si>
  <si>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</si>
  <si>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</si>
  <si>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</si>
  <si>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</si>
  <si>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</si>
  <si>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</si>
  <si>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</si>
  <si>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</si>
  <si>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</si>
  <si>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</si>
  <si>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</si>
  <si>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</si>
  <si>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</si>
  <si>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</si>
  <si>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</si>
  <si>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</si>
  <si>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</si>
  <si>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</si>
  <si>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</si>
  <si>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</si>
  <si>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</si>
  <si>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</si>
  <si>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</si>
  <si>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</si>
  <si>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</si>
  <si>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</si>
  <si>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</si>
  <si>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</si>
  <si>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</si>
  <si>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</si>
  <si>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</si>
  <si>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</si>
  <si>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</si>
  <si>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</si>
  <si>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</si>
  <si>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</si>
  <si>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</si>
  <si>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</si>
  <si>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</si>
  <si>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</si>
  <si>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</si>
  <si>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</si>
  <si>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</si>
  <si>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</si>
  <si>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</si>
  <si>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</si>
  <si>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</si>
  <si>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</si>
  <si>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</si>
  <si>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</si>
  <si>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</si>
  <si>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</si>
  <si>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</si>
  <si>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</si>
  <si>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</si>
  <si>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</si>
  <si>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</si>
  <si>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</si>
  <si>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</si>
  <si>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</si>
  <si>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</si>
  <si>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</si>
  <si>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</si>
  <si>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</si>
  <si>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</si>
  <si>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</si>
  <si>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</si>
  <si>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</si>
  <si>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</si>
  <si>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</si>
  <si>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</si>
  <si>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</si>
  <si>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</si>
  <si>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</si>
  <si>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</si>
  <si>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</si>
  <si>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</si>
  <si>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</si>
  <si>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</si>
  <si>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</si>
  <si>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</si>
  <si>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</si>
  <si>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</si>
  <si>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</si>
  <si>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</si>
  <si>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</si>
  <si>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</si>
  <si>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</si>
  <si>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</si>
  <si>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</si>
  <si>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</si>
  <si>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</si>
  <si>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</si>
  <si>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</si>
  <si>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</si>
  <si>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</si>
  <si>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</si>
  <si>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</si>
  <si>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</si>
  <si>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</si>
  <si>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</si>
  <si>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</si>
  <si>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</si>
  <si>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</si>
  <si>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</si>
  <si>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</si>
  <si>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</si>
  <si>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</si>
  <si>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</si>
  <si>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</si>
  <si>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</si>
  <si>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</si>
  <si>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</si>
  <si>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</si>
  <si>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</si>
  <si>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</si>
  <si>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</si>
  <si>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</si>
  <si>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</si>
  <si>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</si>
  <si>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</si>
  <si>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</si>
  <si>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</si>
  <si>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</si>
  <si>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</si>
  <si>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</si>
  <si>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</si>
  <si>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</si>
  <si>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</si>
  <si>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</si>
  <si>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</si>
  <si>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</si>
  <si>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</si>
  <si>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</si>
  <si>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</si>
  <si>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</si>
  <si>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</si>
  <si>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</si>
  <si>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</si>
  <si>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</si>
  <si>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</si>
  <si>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</si>
  <si>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</si>
  <si>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</si>
  <si>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</si>
  <si>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</si>
  <si>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</si>
  <si>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</si>
  <si>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</si>
  <si>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</si>
  <si>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</si>
  <si>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</si>
  <si>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</si>
  <si>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</si>
  <si>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</si>
  <si>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</si>
  <si>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</si>
  <si>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</si>
  <si>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</si>
  <si>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</si>
  <si>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</si>
  <si>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</si>
  <si>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</si>
  <si>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</si>
  <si>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</si>
  <si>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</si>
  <si>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</si>
  <si>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</si>
  <si>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</si>
  <si>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</si>
  <si>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NO PCM</t>
  </si>
  <si>
    <t>Team facing access issue, site located at abandoned tourist village, team will check again at morning</t>
  </si>
  <si>
    <t>PCM-20251107-00001175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</si>
  <si>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</si>
  <si>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</si>
  <si>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</si>
  <si>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</si>
  <si>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</si>
  <si>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</si>
  <si>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</si>
  <si>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</si>
  <si>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</si>
  <si>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PCM-20251107-00001204</t>
  </si>
  <si>
    <t xml:space="preserve">2025-11-07 21:29:16	</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</si>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</sst>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D17" sqref="D1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305.95750509259233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45968.905931018518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45968.905931018518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45968.905931018518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45968.905931018518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45968.905931018518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45968.905931018518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45968.905931018518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45968.905931018518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45968.905931018518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45968.905931018518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45968.905931018518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45968.905931018518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45968.905931018518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45968.905931018518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45968.905931018518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45968.905931018518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45968.905931018518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45968.905931018518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45968.905931018518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45968.905931018518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45968.905931018518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45968.905931018518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45968.905931018518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45968.905931018518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45968.905931018518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45968.905931018518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45968.905931018518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45968.905931018518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45968.905931018518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45968.905931018518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45968.905931018518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45968.905931018518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45968.905931018518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45968.905931018518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45968.905931018518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45968.905931018518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45968.905931018518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45968.905931018518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45968.905931018518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45968.905931018518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45968.905931018518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45968.905931018518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45968.905931018518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45968.905931018518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45968.905931018518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45968.905931018518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45968.905931018518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45968.905931018518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45968.905931018518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45968.905931018518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45968.905931018518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45968.905931018518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45968.905931018518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45968.905931018518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45968.905931018518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45968.905931018518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45968.905931018518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45968.905931018518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45968.905931018518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45968.905931018518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45968.905931018518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45968.905931018518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45968.905931018518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45968.905931018518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45968.905931018518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45968.905931018518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45968.905931018518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45968.905931018518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45968.905931018518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45968.905931018518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45968.905931018518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45968.905931018518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45968.905931018518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45968.905931018518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45968.905931018518</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45968.905931018518</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32D581B7-AB36-4587-BEFF-FFF763610B0A}"/>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143.90609305555699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45968.905931018518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45968.905931018518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45968.905931018518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45968.905931018518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45968.905931018518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45968.905931018518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45968.905931018518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45968.905931018518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45968.905931018518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45968.905931018518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45968.905931018518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45968.905931018518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45968.905931018518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45968.905931018518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45968.905931018518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45968.905931018518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45968.905931018518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45968.905931018518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45968.905931018518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45968.905931018518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45968.905931018518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45968.905931018518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45968.905931018518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45968.905931018518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45968.905931018518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45968.905931018518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45968.905931018518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45968.905931018518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45968.905931018518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45968.905931018518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45968.905931018518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45968.905931018518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45968.905931018518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45968.905931018518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45968.905931018518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45968.905931018518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45968.905931018518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45968.905931018518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45968.905931018518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45968.905931018518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45968.905931018518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45968.905931018518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45968.905931018518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45968.905931018518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45968.905931018518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45968.905931018518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45968.905931018518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45968.905931018518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45968.905931018518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45968.905931018518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45968.905931018518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45968.905931018518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45968.905931018518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45968.905931018518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45968.905931018518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45968.905931018518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45968.905931018518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45968.905931018518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45968.905931018518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45968.905931018518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45968.905931018518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45968.905931018518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45968.905931018518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45968.905931018518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45968.905931018518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45968.905931018518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45968.905931018518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45968.905931018518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45968.905931018518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45968.905931018518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45968.905931018518</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45968.905931018518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45968.905931018518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45968.905931018518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45968.905931018518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45968.905931018518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45968.905931018518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45968.905931018518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45968.905931018518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45968.905931018518</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45968.905931018518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45968.905931018518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45968.905931018518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45968.905931018518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45968.905931018518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45968.905931018518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45968.905931018518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45968.905931018518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45968.905931018518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45968.905931018518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45968.905931018518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45968.905931018518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45968.905931018518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45968.905931018518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45968.905931018518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45968.905931018518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45968.905931018518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45968.905931018518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45968.905931018518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45968.905931018518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45968.905931018518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45968.905931018518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45968.905931018518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45968.905931018518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45968.905931018518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45968.905931018518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45968.905931018518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45968.905931018518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45968.905931018518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45968.905931018518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45968.905931018518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45968.905931018518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45968.905931018518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45968.905931018518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45968.905931018518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45968.905931018518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45968.905931018518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45968.905931018518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45968.905931018518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45968.905931018518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45968.905931018518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45968.905931018518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45968.905931018518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45968.905931018518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45968.905931018518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45968.905931018518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45968.905931018518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45968.905931018518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45968.905931018518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45968.905931018518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45968.905931018518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45968.905931018518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45968.905931018518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45968.905931018518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45968.905931018518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45968.905931018518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45968.905931018518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45968.905931018518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45968.905931018518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45968.905931018518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45968.905931018518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45968.905931018518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45968.905931018518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45968.905931018518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45968.905931018518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45968.905931018518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45968.905931018518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45968.905931018518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45968.905931018518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45968.905931018518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45968.905931018518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45968.905931018518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45968.905931018518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45968.905931018518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45968.905931018518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45968.905931018518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45968.905931018518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45968.905931018518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45968.905931018518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45968.905931018518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45968.905931018518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45968.905931018518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45968.905931018518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45968.905931018518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45968.905931018518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45968.905931018518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45968.905931018518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45968.905931018518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45968.905931018518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45968.905931018518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45968.905931018518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45968.905931018518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45968.905931018518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45968.905931018518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45968.905931018518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45968.905931018518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45968.905931018518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45968.905931018518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45968.905931018518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45968.905931018518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45968.905931018518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45968.905931018518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45968.905931018518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45968.905931018518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45968.905931018518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45968.905931018518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45968.905931018518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45968.905931018518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45968.905931018518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45968.905931018518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45968.905931018518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45968.905931018518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45968.905931018518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45968.905931018518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45968.905931018518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45968.905931018518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45968.905931018518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45968.905931018518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45968.905931018518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45968.905931018518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45968.905931018518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45968.905931018518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45968.905931018518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45968.905931018518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45968.905931018518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45968.905931018518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45968.905931018518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45968.905931018518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45968.905931018518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45968.905931018518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45968.905931018518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45968.905931018518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45968.905931018518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45968.905931018518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45968.905931018518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45968.905931018518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45968.905931018518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45968.905931018518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45968.905931018518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45968.905931018518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45968.905931018518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45968.905931018518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45968.905931018518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45968.905931018518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45968.905931018518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45968.905931018518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45968.905931018518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45968.905931018518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45968.905931018518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45968.905931018518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45968.905931018518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45968.905931018518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45968.905931018518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45968.905931018518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45968.905931018518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45968.905931018518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45968.905931018518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45968.905931018518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45968.905931018518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45968.905931018518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45968.905931018518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45968.905931018518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45968.905931018518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45968.905931018518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45968.905931018518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45968.905931018518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45968.905931018518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45968.905931018518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45968.905931018518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45968.905931018518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45968.905931018518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45968.905931018518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45968.905931018518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45968.905931018518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45968.905931018518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45968.905931018518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45968.905931018518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45968.905931018518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45968.905931018518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45968.905931018518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45968.905931018518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45968.905931018518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45968.905931018518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45968.905931018518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45968.905931018518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45968.905931018518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45968.905931018518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45968.905931018518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45968.905931018518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45968.905931018518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45968.905931018518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45968.905931018518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45968.905931018518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45968.905931018518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45968.905931018518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45968.905931018518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45968.905931018518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45968.905931018518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45968.905931018518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45968.905931018518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45968.905931018518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45968.905931018518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45968.905931018518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45968.905931018518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45968.905931018518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45968.905931018518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45968.905931018518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45968.905931018518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45968.905931018518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45968.905931018518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45968.905931018518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45968.905931018518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45968.905931018518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45968.905931018518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45968.905931018518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45968.905931018518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45968.905931018518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45968.905931018518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45968.905931018518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45968.905931018518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45968.905931018518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45968.905931018518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45968.905931018518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45968.905931018518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45968.905931018518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45968.905931018518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45968.905931018518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45968.905931018518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45968.905931018518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45968.905931018518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45968.905931018518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45968.905931018518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45968.905931018518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45968.905931018518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45968.905931018518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45968.905931018518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45968.905931018518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45968.905931018518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45968.905931018518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45968.905931018518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45968.905931018518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45968.905931018518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45968.905931018518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45968.905931018518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45968.905931018518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45968.905931018518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45968.905931018518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45968.905931018518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45968.905931018518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45968.905931018518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45968.905931018518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45968.905931018518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45968.905931018518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45968.905931018518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45968.905931018518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45968.905931018518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45968.905931018518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45968.905931018518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45968.905931018518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45968.905931018518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45968.905931018518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45968.905931018518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45968.905931018518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45968.905931018518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45968.905931018518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45968.905931018518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45968.905931018518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45968.905931018518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45968.905931018518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45968.905931018518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45968.905931018518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45968.905931018518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45968.905931018518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45968.905931018518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45968.905931018518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45968.905931018518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45968.905931018518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45968.905931018518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45968.905931018518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45968.905931018518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45968.905931018518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45968.905931018518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45968.905931018518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45968.905931018518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45968.905931018518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45968.905931018518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45968.905931018518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45968.905931018518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45968.905931018518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45968.905931018518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45968.905931018518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45968.905931018518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45968.905931018518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45968.905931018518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45968.905931018518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45968.905931018518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45968.905931018518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45968.905931018518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45968.905931018518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45968.905931018518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45968.905931018518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45968.905931018518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45968.905931018518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45968.905931018518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45968.905931018518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45968.905931018518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45968.905931018518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45968.905931018518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45968.905931018518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45968.905931018518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45968.905931018518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45968.905931018518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45968.905931018518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45968.905931018518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45968.905931018518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45968.905931018518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45968.905931018518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45968.905931018518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45968.905931018518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45968.905931018518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45968.905931018518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45968.905931018518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45968.905931018518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45968.905931018518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45968.905931018518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45968.905931018518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45968.905931018518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45968.905931018518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45968.905931018518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45968.905931018518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45968.905931018518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45968.905931018518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45968.905931018518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45968.905931018518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45968.905931018518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45968.905931018518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45968.905931018518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45968.905931018518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45968.905931018518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45968.905931018518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45968.905931018518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45968.905931018518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45968.905931018518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45968.905931018518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45968.905931018518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45968.905931018518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45968.905931018518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45968.905931018518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45968.905931018518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45968.905931018518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45968.905931018518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45968.905931018518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45968.905931018518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45968.905931018518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45968.905931018518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45968.905931018518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45968.905931018518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45968.905931018518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45968.905931018518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45968.905931018518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45968.905931018518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45968.905931018518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45968.905931018518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45968.905931018518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45968.905931018518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45968.905931018518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45968.905931018518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45968.905931018518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45968.905931018518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45968.905931018518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45968.905931018518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45968.905931018518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45968.905931018518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45968.905931018518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45968.905931018518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45968.905931018518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45968.905931018518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45968.905931018518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45968.905931018518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45968.905931018518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45968.905931018518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45968.905931018518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45968.905931018518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45968.905931018518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45968.905931018518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45968.905931018518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45968.905931018518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45968.905931018518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45968.905931018518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45968.905931018518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45968.905931018518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45968.905931018518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45968.905931018518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45968.905931018518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45968.905931018518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45968.905931018518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45968.905931018518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45968.905931018518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45968.905931018518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45968.905931018518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45968.905931018518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45968.905931018518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45968.905931018518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45968.905931018518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45968.905931018518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45968.905931018518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45968.905931018518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45968.905931018518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45968.905931018518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45968.905931018518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45968.905931018518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45968.905931018518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45968.905931018518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45968.905931018518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45968.905931018518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45968.905931018518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45968.905931018518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45968.905931018518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45968.905931018518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45968.905931018518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45968.905931018518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45968.905931018518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45968.905931018518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45968.905931018518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45968.905931018518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45968.905931018518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45968.905931018518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45968.905931018518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45968.905931018518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45968.905931018518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45968.905931018518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45968.905931018518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45968.905931018518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45968.905931018518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45968.905931018518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45968.905931018518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45968.905931018518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45968.905931018518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45968.905931018518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45968.905931018518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45968.905931018518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45968.905931018518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45968.905931018518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45968.905931018518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45968.905931018518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45968.905931018518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45968.905931018518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45968.905931018518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45968.905931018518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45968.905931018518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45968.905931018518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45968.905931018518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45968.905931018518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45968.905931018518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45968.905931018518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45968.905931018518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45968.905931018518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45968.905931018518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45968.905931018518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45968.905931018518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45968.905931018518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45968.905931018518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45968.905931018518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45968.905931018518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45968.905931018518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45968.905931018518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45968.905931018518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45968.905931018518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45968.905931018518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45968.905931018518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45968.905931018518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45968.905931018518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45968.905931018518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45968.905931018518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45968.905931018518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45968.905931018518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45968.905931018518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45968.905931018518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45968.905931018518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45968.905931018518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45968.905931018518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45968.905931018518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45968.905931018518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45968.905931018518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45968.905931018518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45968.905931018518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45968.905931018518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45968.905931018518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45968.905931018518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45968.905931018518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45968.905931018518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45968.905931018518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45968.905931018518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45968.905931018518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45968.905931018518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45968.905931018518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45968.905931018518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45968.905931018518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45968.905931018518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45968.905931018518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45968.905931018518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45968.905931018518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45968.905931018518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45968.905931018518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45968.905931018518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45968.905931018518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45968.905931018518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45968.905931018518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45968.905931018518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45968.905931018518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45968.905931018518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45968.905931018518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45968.905931018518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45968.905931018518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45968.905931018518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45968.905931018518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45968.905931018518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45968.905931018518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45968.905931018518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45968.905931018518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45968.905931018518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45968.905931018518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45968.905931018518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45968.905931018518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45968.905931018518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45968.905931018518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45968.905931018518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45968.905931018518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45968.905931018518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45968.905931018518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45968.905931018518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45968.905931018518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45968.905931018518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45968.905931018518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45968.905931018518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45968.905931018518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45968.905931018518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45968.905931018518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45968.905931018518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45968.905931018518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45968.905931018518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45968.905931018518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45968.905931018518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45968.905931018518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45968.905931018518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45968.905931018518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45968.905931018518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45968.905931018518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45968.905931018518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45968.905931018518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45968.905931018518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45968.905931018518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45968.905931018518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45968.905931018518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45968.905931018518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45968.905931018518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45968.905931018518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45968.905931018518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45968.905931018518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45968.905931018518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45968.905931018518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45968.905931018518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45968.905931018518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45968.905931018518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45968.905931018518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45968.905931018518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45968.905931018518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45968.905931018518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45968.905931018518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45968.905931018518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45968.905931018518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45968.905931018518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45968.905931018518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45968.905931018518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45968.905931018518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45968.905931018518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45968.905931018518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45968.905931018518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45968.905931018518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45968.905931018518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45968.905931018518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45968.905931018518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45968.905931018518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45968.905931018518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45968.905931018518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45968.905931018518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45968.905931018518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45968.905931018518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45968.905931018518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45968.905931018518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45968.905931018518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45968.905931018518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45968.905931018518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45968.905931018518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45968.905931018518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45968.905931018518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45968.905931018518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45968.905931018518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45968.905931018518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45968.905931018518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45968.905931018518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45968.905931018518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45968.905931018518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45968.905931018518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45968.905931018518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45968.905931018518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45968.905931018518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45968.905931018518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45968.905931018518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45968.905931018518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45968.905931018518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45968.905931018518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45968.905931018518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45968.905931018518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45968.905931018518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45968.905931018518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45968.905931018518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45968.905931018518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45968.905931018518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45968.905931018518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45968.905931018518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45968.905931018518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45968.905931018518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45968.905931018518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45968.905931018518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45968.905931018518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45968.905931018518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45968.905931018518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45968.905931018518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45968.905931018518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45968.905931018518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45968.905931018518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45968.905931018518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45968.905931018518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45968.905931018518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45968.905931018518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45968.905931018518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45968.905931018518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45968.905931018518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45968.905931018518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45968.905931018518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45968.905931018518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45968.905931018518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45968.905931018518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45968.905931018518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45968.905931018518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45968.905931018518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45968.905931018518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45968.905931018518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45968.905931018518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45968.905931018518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45968.905931018518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45968.905931018518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45968.905931018518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45968.905931018518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45968.905931018518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45968.905931018518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45968.905931018518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45968.905931018518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45968.905931018518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45968.905931018518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45968.905931018518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45968.905931018518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45968.905931018518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45968.905931018518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45968.905931018518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45968.905931018518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45968.905931018518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45968.905931018518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45968.905931018518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45968.905931018518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45968.905931018518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45968.905931018518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45968.905931018518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45968.905931018518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45968.905931018518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45968.905931018518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45968.905931018518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45968.905931018518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45968.905931018518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45968.905931018518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45968.905931018518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45968.905931018518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45968.905931018518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45968.905931018518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45968.905931018518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45968.905931018518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45968.905931018518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45968.905931018518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45968.905931018518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45968.905931018518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45968.905931018518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45968.905931018518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45968.905931018518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45968.905931018518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45968.905931018518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45968.905931018518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45968.905931018518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45968.905931018518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45968.905931018518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45968.905931018518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45968.905931018518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45968.905931018518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45968.905931018518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45968.905931018518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45968.905931018518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45968.905931018518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45968.905931018518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45968.905931018518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45968.905931018518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45968.905931018518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45968.905931018518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45968.905931018518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45968.905931018518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45968.905931018518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45968.905931018518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45968.905931018518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45968.905931018518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45968.905931018518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45968.905931018518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45968.905931018518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45968.905931018518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45968.905931018518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45968.905931018518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45968.905931018518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45968.905931018518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45968.905931018518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45968.905931018518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45968.905931018518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45968.905931018518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45968.905931018518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45968.905931018518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45968.905931018518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45968.905931018518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45968.905931018518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45968.905931018518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45968.905931018518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45968.905931018518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45968.905931018518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45968.905931018518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45968.905931018518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45968.905931018518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45968.905931018518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45968.905931018518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45968.905931018518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45968.905931018518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45968.905931018518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45968.905931018518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45968.905931018518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45968.905931018518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45968.905931018518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45968.905931018518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45968.905931018518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45968.905931018518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45968.905931018518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45968.905931018518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45968.905931018518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45968.905931018518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45968.905931018518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45968.905931018518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45968.905931018518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45968.905931018518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45968.905931018518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45968.905931018518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45968.905931018518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45968.905931018518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45968.905931018518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45968.905931018518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45968.905931018518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45968.905931018518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45968.905931018518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45968.905931018518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45968.905931018518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45968.905931018518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45968.905931018518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45968.905931018518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45968.905931018518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45968.905931018518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45968.905931018518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45968.905931018518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45968.905931018518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45968.905931018518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45968.905931018518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45968.905931018518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45968.905931018518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45968.905931018518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45968.905931018518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45968.905931018518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45968.905931018518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45968.905931018518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45968.905931018518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45968.905931018518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45968.905931018518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45968.905931018518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45968.905931018518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45968.905931018518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45968.905931018518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45968.905931018518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45968.905931018518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45968.905931018518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45968.905931018518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45968.905931018518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45968.905931018518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45968.905931018518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45968.905931018518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45968.905931018518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45968.905931018518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45968.905931018518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45968.905931018518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45968.905931018518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45968.905931018518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45968.905931018518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45968.905931018518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45968.905931018518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45968.905931018518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45968.905931018518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45968.905931018518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45968.905931018518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45968.905931018518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45968.905931018518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45968.905931018518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45968.905931018518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45968.905931018518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45968.905931018518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45968.905931018518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45968.905931018518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45968.905931018518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45968.905931018518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45968.905931018518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45968.905931018518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45968.905931018518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45968.905931018518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45968.905931018518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45968.905931018518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45968.905931018518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45968.905931018518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45968.905931018518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45968.905931018518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45968.905931018518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45968.905931018518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45968.905931018518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45968.905931018518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45968.905931018518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45968.905931018518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45968.905931018518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45968.905931018518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45968.905931018518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45968.905931018518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45968.905931018518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45968.905931018518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45968.905931018518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45968.905931018518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45968.905931018518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45968.905931018518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45968.905931018518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45968.905931018518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45968.905931018518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45968.905931018518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45968.905931018518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45968.905931018518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45968.905931018518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45968.905931018518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45968.905931018518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45968.905931018518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45968.905931018518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45968.905931018518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45968.905931018518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45968.905931018518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45968.905931018518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45968.905931018518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45968.905931018518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45968.905931018518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45968.905931018518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45968.905931018518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45968.905931018518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45968.905931018518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45968.905931018518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45968.905931018518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45968.905931018518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45968.905931018518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45968.905931018518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45968.905931018518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45968.905931018518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45968.905931018518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45968.905931018518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45968.905931018518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45968.905931018518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45968.905931018518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45968.905931018518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45968.905931018518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45968.905931018518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45968.905931018518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45968.905931018518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45968.905931018518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45968.905931018518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45968.905931018518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45968.905931018518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45968.905931018518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45968.905931018518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45968.905931018518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45968.905931018518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45968.905931018518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45968.905931018518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45968.905931018518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45968.905931018518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45968.905931018518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45968.905931018518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45968.905931018518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45968.905931018518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45968.905931018518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45968.905931018518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45968.905931018518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45968.905931018518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45968.905931018518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45968.905931018518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45968.905931018518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45968.905931018518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45968.905931018518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45968.905931018518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45968.905931018518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45968.905931018518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45968.905931018518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45968.905931018518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45968.905931018518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45968.905931018518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45968.905931018518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45968.905931018518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45968.905931018518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45968.905931018518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45968.905931018518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45968.905931018518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45968.905931018518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45968.905931018518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45968.905931018518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45968.905931018518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45968.905931018518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45968.905931018518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45968.905931018518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45968.905931018518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45968.905931018518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45968.905931018518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45968.905931018518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45968.905931018518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45968.905931018518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45968.905931018518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45968.905931018518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45968.905931018518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45968.905931018518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45968.905931018518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45968.905931018518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45968.905931018518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45968.905931018518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45968.905931018518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45968.905931018518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45968.905931018518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45968.905931018518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45968.905931018518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45968.905931018518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45968.905931018518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45968.905931018518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45968.905931018518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45968.905931018518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45968.905931018518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45968.905931018518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45968.905931018518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45968.905931018518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45968.905931018518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45968.905931018518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45968.905931018518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45968.905931018518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45968.905931018518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45968.905931018518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45968.905931018518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45968.905931018518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45968.905931018518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45968.905931018518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45968.905931018518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45968.905931018518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45968.905931018518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45968.905931018518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45968.905931018518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45968.905931018518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45968.905931018518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45968.905931018518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45968.905931018518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45968.905931018518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45968.905931018518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45968.905931018518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45968.905931018518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45968.905931018518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45968.905931018518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45968.905931018518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45968.905931018518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45968.905931018518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45968.905931018518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45968.905931018518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45968.905931018518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45968.905931018518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45968.905931018518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45968.905931018518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45968.905931018518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45968.905931018518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45968.905931018518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45968.905931018518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45968.905931018518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45968.905931018518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45968.905931018518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45968.905931018518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45968.905931018518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45968.905931018518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45968.905931018518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45968.905931018518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45968.905931018518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45968.905931018518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45968.905931018518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45968.905931018518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45968.905931018518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45968.905931018518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45968.905931018518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45968.905931018518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45968.905931018518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45968.905931018518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45968.905931018518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45968.905931018518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45968.905931018518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45968.905931018518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45968.905931018518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45968.905931018518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45968.905931018518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45968.905931018518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45968.905931018518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45968.905931018518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45968.905931018518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45968.905931018518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45968.905931018518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45968.905931018518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45968.905931018518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45968.905931018518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45968.905931018518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45968.905931018518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45968.905931018518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45968.905931018518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45968.905931018518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45968.905931018518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45968.905931018518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45968.905931018518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45968.905931018518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45968.905931018518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45968.905931018518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45968.905931018518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45968.905931018518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265.42521342592227</v>
      </c>
      <c r="H2" s="96">
        <v>45703.474768518521</v>
      </c>
      <c r="I2" s="96" t="str">
        <f>IFERROR(VLOOKUP(D2,DB!A:F,6,0),"")</f>
        <v>SCECO</v>
      </c>
      <c r="J2" s="96" t="str">
        <f>IFERROR(VLOOKUP(D2,DB!A:G,7,0),"")</f>
        <v>Dead</v>
      </c>
      <c r="K2" s="98" t="s">
        <v>39108</v>
      </c>
      <c r="L2" s="92" t="str">
        <f>IFERROR(VLOOKUP(D2,DB!A:I,9,0),"")</f>
        <v>Latis</v>
      </c>
    </row>
    <row r="3" spans="1:16" ht="27" customHeight="1">
      <c r="A3" s="108" t="s">
        <v>39109</v>
      </c>
      <c r="B3" s="108" t="str">
        <f>IFERROR(VLOOKUP(D3,DB!A:K,11,0),"")</f>
        <v>R4</v>
      </c>
      <c r="C3" s="109">
        <v>1</v>
      </c>
      <c r="D3" s="92" t="s">
        <v>36067</v>
      </c>
      <c r="E3" s="95" t="s">
        <v>39021</v>
      </c>
      <c r="F3" s="112">
        <v>45968.853402777779</v>
      </c>
      <c r="G3" s="113">
        <f ca="1">IFERROR(NOW()-F3,"")</f>
        <v>5.2528240739775356E-2</v>
      </c>
      <c r="H3" s="112">
        <v>45968.848773148151</v>
      </c>
      <c r="I3" s="108" t="str">
        <f>IFERROR(VLOOKUP(D3,DB!A:F,6,0),"")</f>
        <v>SCECO</v>
      </c>
      <c r="J3" s="150" t="str">
        <f>IFERROR(VLOOKUP(D3,DB!A:G,7,0),"")</f>
        <v>Dead</v>
      </c>
      <c r="K3" s="114" t="s">
        <v>39110</v>
      </c>
      <c r="L3" s="110" t="str">
        <f>IFERROR(VLOOKUP(D3,DB!A:I,9,0),"")</f>
        <v>Latis</v>
      </c>
    </row>
    <row r="4" spans="1:16" ht="30" customHeight="1">
      <c r="A4" s="108" t="s">
        <v>39111</v>
      </c>
      <c r="B4" s="108" t="str">
        <f>IFERROR(VLOOKUP(D4,DB!A:K,11,0),"")</f>
        <v>R4</v>
      </c>
      <c r="C4" s="109">
        <v>1</v>
      </c>
      <c r="D4" s="92" t="s">
        <v>32088</v>
      </c>
      <c r="E4" s="111"/>
      <c r="F4" s="112"/>
      <c r="G4" s="113">
        <f ca="1">IFERROR(NOW()-F4,"")</f>
        <v>45968.905931018518</v>
      </c>
      <c r="H4" s="112">
        <v>45968.848773148151</v>
      </c>
      <c r="I4" s="108" t="str">
        <f>IFERROR(VLOOKUP(D4,DB!A:F,6,0),"")</f>
        <v>SCECO</v>
      </c>
      <c r="J4" s="150" t="str">
        <f>IFERROR(VLOOKUP(D4,DB!A:G,7,0),"")</f>
        <v>Dead</v>
      </c>
      <c r="K4" s="114" t="s">
        <v>39112</v>
      </c>
      <c r="L4" s="110" t="str">
        <f>IFERROR(VLOOKUP(D4,DB!A:I,9,0),"")</f>
        <v>Latis</v>
      </c>
    </row>
    <row r="5" spans="1:16" ht="15" customHeight="1">
      <c r="A5" s="108" t="s">
        <v>39113</v>
      </c>
      <c r="B5" s="108" t="str">
        <f>IFERROR(VLOOKUP(D5,DB!A:K,11,0),"")</f>
        <v>R4</v>
      </c>
      <c r="C5" s="109">
        <v>1</v>
      </c>
      <c r="D5" s="92" t="s">
        <v>29126</v>
      </c>
      <c r="E5" s="95" t="s">
        <v>39021</v>
      </c>
      <c r="F5" s="112">
        <v>45968.867974537039</v>
      </c>
      <c r="G5" s="113">
        <f ca="1">IFERROR(NOW()-F5,"")</f>
        <v>3.7956481479341164E-2</v>
      </c>
      <c r="H5" s="112">
        <v>45968.861724537041</v>
      </c>
      <c r="I5" s="108" t="str">
        <f>IFERROR(VLOOKUP(D5,DB!A:F,6,0),"")</f>
        <v>SCECO</v>
      </c>
      <c r="J5" s="150" t="str">
        <f>IFERROR(VLOOKUP(D5,DB!A:G,7,0),"")</f>
        <v>Dead</v>
      </c>
      <c r="K5" s="114" t="s">
        <v>39114</v>
      </c>
      <c r="L5" s="110" t="str">
        <f>IFERROR(VLOOKUP(D5,DB!A:I,9,0),"")</f>
        <v>Latis</v>
      </c>
    </row>
    <row r="6" spans="1:16" ht="15" customHeight="1">
      <c r="A6" s="108"/>
      <c r="B6" s="108" t="str">
        <f>IFERROR(VLOOKUP(D6,DB!A:K,11,0),"")</f>
        <v/>
      </c>
      <c r="C6" s="109"/>
      <c r="D6" s="110"/>
      <c r="E6" s="111"/>
      <c r="F6" s="112"/>
      <c r="G6" s="113">
        <f ca="1">IFERROR(NOW()-F6,"")</f>
        <v>45968.905931018518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45968.905931018518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45968.905931018518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45968.905931018518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45968.905931018518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45968.905931018518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45968.905931018518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45968.905931018518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45968.905931018518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45968.905931018518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45968.905931018518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45968.905931018518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45968.905931018518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45968.905931018518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45968.905931018518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45968.905931018518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45968.905931018518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45968.905931018518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45968.905931018518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45968.905931018518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45968.905931018518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45968.905931018518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45968.905931018518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45968.905931018518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45968.905931018518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45968.905931018518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45968.905931018518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45968.905931018518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45968.905931018518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45968.905931018518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45968.905931018518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45968.905931018518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45968.905931018518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45968.905931018518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45968.905931018518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45968.905931018518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45968.905931018518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45968.905931018518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45968.905931018518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45968.905931018518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45968.905931018518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45968.905931018518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45968.905931018518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45968.905931018518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45968.905931018518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45968.905931018518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45968.905931018518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45968.905931018518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45968.905931018518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45968.905931018518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45968.905931018518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45968.905931018518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45968.905931018518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45968.905931018518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45968.905931018518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45968.905931018518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45968.905931018518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45968.905931018518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45968.905931018518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45968.905931018518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45968.905931018518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45968.905931018518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45968.905931018518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45968.905931018518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45968.905931018518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45968.905931018518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45968.905931018518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45968.905931018518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45968.905931018518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45968.905931018518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45968.905931018518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45968.905931018518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45968.905931018518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45968.905931018518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45968.905931018518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45968.905931018518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45968.905931018518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45968.905931018518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45968.905931018518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45968.905931018518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45968.905931018518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45968.905931018518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45968.905931018518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45968.905931018518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45968.905931018518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45968.905931018518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45968.905931018518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45968.905931018518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45968.905931018518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45968.905931018518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45968.905931018518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45968.905931018518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45968.905931018518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45968.905931018518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45968.905931018518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45968.905931018518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45968.905931018518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45968.905931018518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45968.905931018518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45968.905931018518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45968.905931018518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45968.905931018518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45968.905931018518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77.073870833330147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42.717053703701822</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20.244819907406054</v>
      </c>
      <c r="H4" s="132">
        <v>45948.661111111112</v>
      </c>
      <c r="I4" s="131" t="str">
        <f>IFERROR(VLOOKUP(D4,DB!A:F,6,0),"")</f>
        <v>SCECO</v>
      </c>
      <c r="J4" s="131" t="str">
        <f>IFERROR(VLOOKUP(D4,DB!A:G,7,0),"")</f>
        <v>Dead</v>
      </c>
      <c r="K4" s="131" t="s">
        <v>39120</v>
      </c>
      <c r="L4" s="131" t="str">
        <f>IFERROR(VLOOKUP(D4,DB!A:I,9,0),"")</f>
        <v>Latis</v>
      </c>
    </row>
    <row r="5" spans="1:13" ht="15">
      <c r="A5" s="131" t="s">
        <v>39121</v>
      </c>
      <c r="B5" s="131" t="str">
        <f>IFERROR(VLOOKUP(D5,DB!A:K,11,0),"")</f>
        <v>R5</v>
      </c>
      <c r="C5" s="131">
        <v>1</v>
      </c>
      <c r="D5" s="131" t="s">
        <v>32330</v>
      </c>
      <c r="E5" s="107" t="s">
        <v>39021</v>
      </c>
      <c r="F5" s="132">
        <v>45968.848599537036</v>
      </c>
      <c r="G5" s="133">
        <f ca="1">IFERROR(NOW()-F5,"")</f>
        <v>5.7331481482833624E-2</v>
      </c>
      <c r="H5" s="132">
        <v>45968.827465277776</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45968.905931018518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45968.905931018518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45968.905931018518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45968.905931018518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45968.905931018518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45968.905931018518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45968.905931018518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45968.905931018518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45968.905931018518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45968.905931018518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45968.905931018518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45968.905931018518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45968.905931018518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45968.905931018518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45968.905931018518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45968.905931018518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45968.905931018518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45968.905931018518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45968.905931018518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45968.905931018518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45968.905931018518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45968.905931018518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45968.905931018518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45968.905931018518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45968.905931018518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45968.905931018518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45968.905931018518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45968.905931018518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45968.905931018518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45968.905931018518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45968.905931018518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45968.905931018518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45968.905931018518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45968.905931018518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45968.905931018518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45968.905931018518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45968.905931018518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45968.905931018518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45968.905931018518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45968.905931018518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45968.905931018518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45968.905931018518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45968.905931018518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45968.905931018518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45968.905931018518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45968.905931018518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45968.905931018518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45968.905931018518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45968.905931018518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45968.905931018518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45968.905931018518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45968.905931018518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45968.905931018518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45968.905931018518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45968.905931018518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45968.905931018518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45968.905931018518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45968.905931018518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45968.905931018518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45968.905931018518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45968.905931018518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45968.905931018518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45968.905931018518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45968.905931018518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45968.905931018518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45968.905931018518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45968.905931018518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45968.905931018518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45968.905931018518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45968.905931018518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45968.905931018518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45968.905931018518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45968.905931018518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45968.905931018518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45968.905931018518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45968.905931018518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45968.905931018518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45968.905931018518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45968.905931018518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45968.905931018518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45968.905931018518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45968.905931018518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45968.905931018518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45968.905931018518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45968.905931018518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45968.905931018518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45968.905931018518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45968.905931018518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45968.905931018518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45968.905931018518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45968.905931018518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45968.905931018518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45968.905931018518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45968.905931018518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45968.905931018518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45968.905931018518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45968.905931018518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45968.905931018518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45968.905931018518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45968.905931018518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45968.905931018518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45968.905931018518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45968.905931018518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45968.905931018518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45968.905931018518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45968.905931018518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45968.905931018518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45968.905931018518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45968.905931018518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45968.905931018518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45968.905931018518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45968.905931018518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45968.905931018518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45968.905931018518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45968.905931018518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45968.905931018518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45968.905931018518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45968.905931018518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45968.905931018518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45968.905931018518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45968.905931018518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45968.905931018518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45968.905931018518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45968.905931018518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45968.905931018518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45968.905931018518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45968.905931018518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45968.905931018518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45968.905931018518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45968.905931018518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45968.905931018518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45968.905931018518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45968.905931018518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45968.905931018518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45968.905931018518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45968.905931018518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45968.905931018518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45968.905931018518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45968.905931018518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45968.905931018518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45968.905931018518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45968.905931018518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45968.905931018518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45968.905931018518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45968.905931018518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45968.905931018518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45968.905931018518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45968.905931018518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45968.905931018518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45968.905931018518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45968.905931018518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45968.905931018518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45968.905931018518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45968.905931018518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45968.905931018518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45968.905931018518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45968.905931018518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45968.905931018518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45968.905931018518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45968.905931018518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45968.905931018518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45968.905931018518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45968.905931018518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45968.905931018518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45968.905931018518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45968.905931018518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45968.905931018518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45968.905931018518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45968.905931018518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45968.905931018518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45968.905931018518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45968.905931018518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45968.905931018518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45968.905931018518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45968.905931018518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45968.905931018518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45968.905931018518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45968.905931018518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45968.905931018518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45968.905931018518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45968.905931018518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45968.905931018518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45968.905931018518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45968.905931018518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45968.905931018518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45968.905931018518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45968.905931018518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45968.905931018518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45968.905931018518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45968.905931018518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45968.905931018518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45968.905931018518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45968.905931018518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45968.905931018518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45968.905931018518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45968.905931018518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45968.905931018518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45968.905931018518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45968.905931018518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45968.905931018518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45968.905931018518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45968.905931018518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45968.905931018518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45968.905931018518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45968.905931018518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45968.905931018518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45968.905931018518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45968.905931018518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45968.905931018518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45968.905931018518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45968.905931018518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45968.905931018518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45968.905931018518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45968.905931018518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45968.905931018518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45968.905931018518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45968.905931018518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45968.905931018518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45968.905931018518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45968.905931018518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45968.905931018518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45968.905931018518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45968.905931018518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45968.905931018518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45968.905931018518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45968.905931018518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45968.905931018518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45968.905931018518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45968.905931018518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45968.905931018518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45968.905931018518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45968.905931018518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45968.905931018518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45968.905931018518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45968.905931018518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45968.905931018518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45968.905931018518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45968.905931018518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45968.905931018518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45968.905931018518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45968.905931018518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45968.905931018518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45968.905931018518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45968.905931018518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45968.905931018518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45968.905931018518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45968.905931018518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45968.905931018518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45968.905931018518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45968.905931018518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45968.905931018518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45968.905931018518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45968.905931018518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45968.905931018518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45968.905931018518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45968.905931018518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45968.905931018518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45968.905931018518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45968.905931018518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45968.905931018518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45968.905931018518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45968.905931018518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45968.905931018518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45968.905931018518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45968.905931018518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45968.905931018518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45968.905931018518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45968.905931018518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45968.905931018518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45968.905931018518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45968.905931018518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45968.905931018518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45968.905931018518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45968.905931018518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45968.905931018518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45968.905931018518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45968.905931018518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45968.905931018518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45968.905931018518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45968.905931018518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39123</v>
      </c>
      <c r="B2" s="61" t="str">
        <f>IFERROR(VLOOKUP(D2,DB!A:K,11,0),"")</f>
        <v>R6</v>
      </c>
      <c r="C2" s="61">
        <v>1</v>
      </c>
      <c r="D2" s="61" t="s">
        <v>35771</v>
      </c>
      <c r="E2" s="61" t="s">
        <v>39021</v>
      </c>
      <c r="F2" s="145">
        <v>45968.883206018516</v>
      </c>
      <c r="G2" s="146">
        <f ca="1">IFERROR(NOW()-F2,"-")</f>
        <v>2.2725000002537854E-2</v>
      </c>
      <c r="H2" s="147" t="s">
        <v>39124</v>
      </c>
      <c r="I2" s="86" t="str">
        <f>IFERROR(VLOOKUP(D2,DB!A:F,6,0),"")</f>
        <v>SCECO</v>
      </c>
      <c r="J2" s="61" t="str">
        <f>IFERROR(VLOOKUP(D2,DB!A:G,7,0),"")</f>
        <v>Dead</v>
      </c>
      <c r="K2" s="148" t="s">
        <v>39125</v>
      </c>
      <c r="L2" s="149" t="str">
        <f>IFERROR(VLOOKUP(D2,DB!A:I,9,0),"")</f>
        <v>Latis</v>
      </c>
    </row>
    <row r="3" spans="1:12" ht="31.5" customHeight="1">
      <c r="A3" s="86"/>
      <c r="B3" s="61" t="str">
        <f>IFERROR(VLOOKUP(D3,DB!A:K,11,0),"")</f>
        <v/>
      </c>
      <c r="C3" s="61"/>
      <c r="D3" s="61"/>
      <c r="E3" s="61"/>
      <c r="F3" s="145"/>
      <c r="G3" s="146">
        <f ca="1">IFERROR(NOW()-F3,"-")</f>
        <v>45968.905931018518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45968.905931018518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45968.905931018518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45968.905931018518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45968.905931018518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45968.905931018518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45968.905931018518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45968.905931018518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45968.905931018518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45968.905931018518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45968.905931018518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45968.905931018518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45968.905931018518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45968.905931018518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45968.905931018518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45968.905931018518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45968.905931018518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45968.905931018518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45968.905931018518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