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03" documentId="120_S{2AC9BD13-BADA-5192-A53E-5A8FF88502F6}" xr6:coauthVersionLast="47" xr6:coauthVersionMax="47" xr10:uidLastSave="{F35170B0-0D3D-4C22-94A2-C976419DE37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<sst xmlns="http://schemas.openxmlformats.org/spreadsheetml/2006/main" count="180308" uniqueCount="39139">
  <si>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</si>
  <si>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</si>
  <si>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</si>
  <si>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</si>
  <si>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</si>
  <si>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</si>
  <si>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</si>
  <si>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</si>
  <si>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</si>
  <si>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</si>
  <si>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</si>
  <si>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</si>
  <si>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</si>
  <si>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</si>
  <si>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</si>
  <si>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</si>
  <si>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</si>
  <si>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</si>
  <si>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</si>
  <si>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</si>
  <si>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</si>
  <si>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</si>
  <si>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</si>
  <si>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</si>
  <si>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</si>
  <si>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</si>
  <si>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</si>
  <si>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</si>
  <si>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</si>
  <si>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</si>
  <si>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</si>
  <si>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</si>
  <si>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</si>
  <si>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</si>
  <si>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</si>
  <si>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</si>
  <si>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</si>
  <si>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</si>
  <si>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</si>
  <si>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</si>
  <si>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</si>
  <si>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</si>
  <si>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</si>
  <si>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</si>
  <si>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</si>
  <si>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</si>
  <si>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</si>
  <si>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</si>
  <si>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</si>
  <si>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</si>
  <si>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</si>
  <si>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</si>
  <si>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</si>
  <si>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</si>
  <si>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</si>
  <si>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</si>
  <si>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</si>
  <si>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</si>
  <si>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</si>
  <si>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</si>
  <si>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</si>
  <si>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</si>
  <si>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</si>
  <si>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</si>
  <si>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</si>
  <si>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</si>
  <si>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</si>
  <si>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</si>
  <si>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</si>
  <si>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</si>
  <si>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</si>
  <si>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</si>
  <si>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</si>
  <si>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</si>
  <si>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</si>
  <si>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</si>
  <si>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</si>
  <si>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</si>
  <si>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</si>
  <si>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</si>
  <si>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</si>
  <si>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</si>
  <si>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</si>
  <si>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</si>
  <si>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</si>
  <si>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</si>
  <si>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</si>
  <si>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</si>
  <si>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</si>
  <si>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</si>
  <si>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</si>
  <si>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</si>
  <si>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</si>
  <si>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</si>
  <si>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</si>
  <si>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</si>
  <si>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</si>
  <si>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</si>
  <si>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</si>
  <si>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</si>
  <si>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</si>
  <si>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</si>
  <si>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</si>
  <si>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</si>
  <si>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</si>
  <si>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</si>
  <si>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</si>
  <si>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</si>
  <si>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</si>
  <si>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</si>
  <si>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</si>
  <si>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</si>
  <si>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</si>
  <si>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</si>
  <si>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</si>
  <si>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</si>
  <si>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</si>
  <si>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</si>
  <si>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</si>
  <si>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</si>
  <si>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</si>
  <si>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</si>
  <si>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</si>
  <si>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</si>
  <si>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</si>
  <si>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</si>
  <si>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</si>
  <si>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</si>
  <si>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</si>
  <si>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</si>
  <si>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</si>
  <si>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</si>
  <si>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</si>
  <si>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</si>
  <si>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</si>
  <si>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</si>
  <si>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</si>
  <si>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</si>
  <si>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</si>
  <si>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</si>
  <si>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</si>
  <si>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</si>
  <si>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</si>
  <si>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</si>
  <si>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</si>
  <si>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</si>
  <si>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</si>
  <si>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</si>
  <si>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</si>
  <si>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</si>
  <si>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</si>
  <si>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</si>
  <si>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</si>
  <si>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</si>
  <si>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</si>
  <si>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</si>
  <si>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</si>
  <si>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</si>
  <si>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</si>
  <si>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</si>
  <si>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</si>
  <si>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</si>
  <si>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</si>
  <si>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</si>
  <si>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</si>
  <si>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</si>
  <si>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</si>
  <si>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</si>
  <si>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</si>
  <si>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</si>
  <si>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</si>
  <si>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</si>
  <si>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</si>
  <si>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</si>
  <si>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</si>
  <si>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</si>
  <si>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</si>
  <si>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</si>
  <si>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</si>
  <si>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</si>
  <si>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</si>
  <si>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</si>
  <si>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</si>
  <si>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</si>
  <si>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</si>
  <si>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</si>
  <si>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</si>
  <si>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</si>
  <si>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</si>
  <si>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</si>
  <si>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</si>
  <si>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</si>
  <si>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</si>
  <si>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</si>
  <si>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</si>
  <si>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</si>
  <si>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</si>
  <si>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</si>
  <si>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</si>
  <si>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</si>
  <si>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</si>
  <si>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</si>
  <si>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</si>
  <si>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</si>
  <si>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</si>
  <si>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</si>
  <si>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</si>
  <si>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</si>
  <si>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</si>
  <si>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</si>
  <si>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</si>
  <si>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</si>
  <si>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</si>
  <si>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</si>
  <si>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</si>
  <si>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</si>
  <si>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</si>
  <si>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</si>
  <si>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</si>
  <si>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</si>
  <si>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</si>
  <si>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</si>
  <si>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</si>
  <si>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</si>
  <si>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</si>
  <si>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</si>
  <si>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</si>
  <si>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</si>
  <si>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</si>
  <si>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</si>
  <si>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</si>
  <si>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</si>
  <si>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</si>
  <si>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</si>
  <si>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</si>
  <si>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</si>
  <si>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</si>
  <si>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</si>
  <si>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</si>
  <si>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</si>
  <si>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</si>
  <si>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</si>
  <si>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</si>
  <si>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</si>
  <si>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</si>
  <si>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</si>
  <si>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</si>
  <si>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</si>
  <si>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</si>
  <si>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</si>
  <si>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</si>
  <si>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</si>
  <si>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</si>
  <si>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</si>
  <si>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</si>
  <si>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</si>
  <si>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</si>
  <si>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</si>
  <si>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</si>
  <si>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</si>
  <si>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</si>
  <si>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</si>
  <si>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</si>
  <si>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</si>
  <si>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</si>
  <si>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</si>
  <si>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</si>
  <si>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</si>
  <si>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</si>
  <si>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</si>
  <si>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</si>
  <si>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</si>
  <si>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</si>
  <si>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</si>
  <si>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</si>
  <si>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</si>
  <si>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</si>
  <si>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</si>
  <si>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</si>
  <si>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</si>
  <si>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</si>
  <si>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</si>
  <si>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</si>
  <si>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</si>
  <si>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</si>
  <si>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</si>
  <si>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</si>
  <si>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</si>
  <si>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</si>
  <si>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</si>
  <si>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</si>
  <si>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</si>
  <si>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</si>
  <si>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</si>
  <si>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</si>
  <si>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</si>
  <si>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</si>
  <si>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</si>
  <si>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</si>
  <si>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</si>
  <si>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</si>
  <si>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</si>
  <si>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</si>
  <si>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</si>
  <si>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</si>
  <si>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</si>
  <si>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</si>
  <si>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</si>
  <si>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</si>
  <si>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</si>
  <si>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</si>
  <si>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</si>
  <si>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</si>
  <si>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</si>
  <si>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</si>
  <si>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</si>
  <si>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</si>
  <si>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</si>
  <si>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</si>
  <si>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</si>
  <si>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</si>
  <si>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</si>
  <si>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</si>
  <si>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</si>
  <si>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</si>
  <si>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</si>
  <si>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</si>
  <si>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</si>
  <si>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</si>
  <si>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</si>
  <si>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</si>
  <si>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</si>
  <si>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</si>
  <si>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</si>
  <si>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</si>
  <si>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</si>
  <si>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</si>
  <si>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</si>
  <si>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</si>
  <si>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</si>
  <si>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</si>
  <si>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</si>
  <si>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</si>
  <si>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</si>
  <si>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</si>
  <si>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</si>
  <si>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</si>
  <si>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</si>
  <si>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</si>
  <si>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</si>
  <si>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</si>
  <si>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</si>
  <si>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</si>
  <si>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</si>
  <si>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</si>
  <si>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</si>
  <si>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</si>
  <si>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</si>
  <si>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</si>
  <si>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</si>
  <si>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</si>
  <si>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</si>
  <si>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</si>
  <si>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</si>
  <si>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</si>
  <si>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</si>
  <si>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</si>
  <si>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</si>
  <si>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</si>
  <si>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</si>
  <si>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</si>
  <si>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</si>
  <si>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</si>
  <si>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</si>
  <si>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</si>
  <si>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</si>
  <si>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</si>
  <si>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</si>
  <si>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</si>
  <si>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</si>
  <si>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</si>
  <si>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</si>
  <si>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</si>
  <si>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</si>
  <si>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</si>
  <si>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</si>
  <si>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</si>
  <si>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</si>
  <si>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</si>
  <si>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</si>
  <si>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</si>
  <si>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</si>
  <si>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</si>
  <si>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</si>
  <si>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</si>
  <si>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</si>
  <si>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</si>
  <si>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</si>
  <si>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</si>
  <si>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</si>
  <si>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</si>
  <si>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</si>
  <si>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</si>
  <si>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</si>
  <si>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</si>
  <si>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</si>
  <si>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</si>
  <si>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</si>
  <si>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</si>
  <si>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</si>
  <si>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</si>
  <si>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</si>
  <si>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</si>
  <si>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</si>
  <si>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</si>
  <si>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</si>
  <si>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</si>
  <si>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</si>
  <si>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</si>
  <si>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</si>
  <si>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</si>
  <si>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</si>
  <si>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</si>
  <si>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</si>
  <si>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</si>
  <si>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</si>
  <si>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</si>
  <si>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</si>
  <si>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</si>
  <si>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</si>
  <si>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</si>
  <si>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</si>
  <si>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</si>
  <si>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</si>
  <si>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</si>
  <si>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</si>
  <si>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</si>
  <si>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</si>
  <si>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</si>
  <si>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</si>
  <si>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</si>
  <si>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</si>
  <si>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</si>
  <si>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</si>
  <si>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</si>
  <si>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</si>
  <si>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</si>
  <si>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</si>
  <si>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</si>
  <si>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</si>
  <si>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</si>
  <si>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</si>
  <si>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</si>
  <si>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</si>
  <si>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</si>
  <si>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</si>
  <si>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</si>
  <si>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</si>
  <si>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</si>
  <si>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</si>
  <si>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</si>
  <si>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</si>
  <si>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</si>
  <si>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</si>
  <si>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</si>
  <si>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</si>
  <si>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</si>
  <si>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</si>
  <si>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</si>
  <si>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</si>
  <si>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</si>
  <si>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</si>
  <si>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</si>
  <si>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</si>
  <si>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</si>
  <si>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</si>
  <si>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</si>
  <si>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</si>
  <si>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</si>
  <si>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</si>
  <si>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</si>
  <si>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</si>
  <si>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</si>
  <si>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</si>
  <si>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</si>
  <si>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</si>
  <si>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</si>
  <si>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</si>
  <si>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</si>
  <si>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</si>
  <si>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</si>
  <si>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</si>
  <si>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</si>
  <si>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</si>
  <si>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</si>
  <si>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</si>
  <si>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</si>
  <si>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</si>
  <si>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</si>
  <si>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</si>
  <si>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</si>
  <si>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</si>
  <si>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</si>
  <si>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</si>
  <si>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</si>
  <si>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</si>
  <si>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</si>
  <si>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</si>
  <si>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</si>
  <si>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</si>
  <si>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</si>
  <si>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</si>
  <si>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</si>
  <si>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</si>
  <si>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</si>
  <si>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</si>
  <si>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</si>
  <si>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</si>
  <si>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</si>
  <si>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</si>
  <si>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</si>
  <si>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</si>
  <si>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</si>
  <si>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</si>
  <si>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</si>
  <si>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</si>
  <si>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</si>
  <si>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</si>
  <si>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</si>
  <si>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</si>
  <si>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</si>
  <si>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</si>
  <si>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</si>
  <si>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</si>
  <si>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</si>
  <si>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</si>
  <si>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</si>
  <si>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</si>
  <si>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</si>
  <si>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</si>
  <si>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</si>
  <si>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</si>
  <si>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</si>
  <si>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</si>
  <si>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</si>
  <si>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</si>
  <si>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</si>
  <si>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</si>
  <si>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</si>
  <si>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</si>
  <si>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</si>
  <si>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</si>
  <si>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</si>
  <si>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</si>
  <si>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</si>
  <si>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</si>
  <si>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</si>
  <si>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</si>
  <si>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</si>
  <si>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</si>
  <si>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</si>
  <si>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</si>
  <si>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</si>
  <si>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</si>
  <si>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</si>
  <si>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</si>
  <si>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</si>
  <si>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</si>
  <si>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</si>
  <si>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</si>
  <si>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</si>
  <si>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</si>
  <si>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</si>
  <si>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</si>
  <si>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</si>
  <si>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</si>
  <si>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</si>
  <si>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</si>
  <si>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</si>
  <si>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</si>
  <si>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</si>
  <si>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</si>
  <si>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</si>
  <si>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</si>
  <si>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</si>
  <si>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</si>
  <si>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</si>
  <si>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</si>
  <si>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</si>
  <si>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</si>
  <si>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</si>
  <si>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</si>
  <si>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</si>
  <si>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</si>
  <si>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</si>
  <si>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</si>
  <si>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</si>
  <si>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</si>
  <si>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</si>
  <si>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</si>
  <si>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</si>
  <si>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</si>
  <si>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</si>
  <si>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</si>
  <si>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</si>
  <si>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</si>
  <si>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</si>
  <si>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</si>
  <si>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</si>
  <si>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</si>
  <si>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</si>
  <si>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</si>
  <si>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</si>
  <si>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</si>
  <si>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</si>
  <si>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</si>
  <si>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</si>
  <si>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</si>
  <si>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</si>
  <si>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</si>
  <si>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</si>
  <si>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</si>
  <si>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</si>
  <si>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</si>
  <si>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</si>
  <si>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</si>
  <si>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</si>
  <si>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</si>
  <si>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</si>
  <si>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</si>
  <si>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</si>
  <si>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</si>
  <si>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</si>
  <si>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</si>
  <si>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</si>
  <si>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</si>
  <si>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</si>
  <si>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</si>
  <si>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</si>
  <si>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</si>
  <si>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</si>
  <si>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</si>
  <si>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</si>
  <si>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</si>
  <si>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</si>
  <si>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</si>
  <si>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</si>
  <si>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</si>
  <si>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</si>
  <si>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</si>
  <si>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</si>
  <si>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</si>
  <si>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</si>
  <si>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</si>
  <si>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</si>
  <si>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</si>
  <si>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</si>
  <si>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</si>
  <si>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</si>
  <si>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</si>
  <si>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</si>
  <si>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</si>
  <si>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</si>
  <si>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</si>
  <si>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</si>
  <si>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</si>
  <si>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</si>
  <si>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</si>
  <si>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</si>
  <si>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</si>
  <si>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</si>
  <si>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</si>
  <si>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</si>
  <si>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</si>
  <si>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</si>
  <si>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</si>
  <si>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</si>
  <si>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</si>
  <si>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</si>
  <si>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</si>
  <si>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</si>
  <si>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</si>
  <si>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</si>
  <si>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</si>
  <si>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</si>
  <si>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</si>
  <si>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</si>
  <si>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</si>
  <si>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</si>
  <si>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</si>
  <si>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</si>
  <si>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</si>
  <si>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</si>
  <si>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</si>
  <si>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</si>
  <si>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</si>
  <si>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</si>
  <si>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</si>
  <si>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</si>
  <si>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</si>
  <si>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</si>
  <si>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</si>
  <si>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</si>
  <si>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</si>
  <si>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</si>
  <si>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</si>
  <si>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</si>
  <si>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</si>
  <si>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</si>
  <si>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</si>
  <si>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</si>
  <si>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</si>
  <si>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</si>
  <si>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</si>
  <si>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</si>
  <si>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</si>
  <si>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</si>
  <si>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</si>
  <si>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</si>
  <si>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</si>
  <si>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</si>
  <si>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</si>
  <si>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</si>
  <si>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</si>
  <si>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</si>
  <si>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</si>
  <si>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</si>
  <si>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</si>
  <si>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</si>
  <si>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</si>
  <si>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</si>
  <si>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</si>
  <si>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</si>
  <si>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</si>
  <si>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</si>
  <si>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</si>
  <si>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</si>
  <si>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</si>
  <si>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</si>
  <si>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</si>
  <si>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</si>
  <si>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</si>
  <si>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</si>
  <si>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</si>
  <si>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</si>
  <si>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</si>
  <si>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</si>
  <si>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</si>
  <si>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</si>
  <si>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</si>
  <si>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</si>
  <si>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</si>
  <si>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</si>
  <si>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</si>
  <si>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</si>
  <si>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</si>
  <si>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</si>
  <si>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</si>
  <si>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</si>
  <si>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</si>
  <si>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</si>
  <si>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</si>
  <si>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</si>
  <si>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</si>
  <si>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</si>
  <si>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</si>
  <si>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</si>
  <si>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</si>
  <si>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</si>
  <si>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</si>
  <si>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</si>
  <si>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</si>
  <si>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</si>
  <si>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</si>
  <si>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</si>
  <si>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</si>
  <si>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</si>
  <si>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</si>
  <si>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</si>
  <si>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</si>
  <si>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</si>
  <si>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</si>
  <si>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</si>
  <si>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</si>
  <si>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</si>
  <si>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</si>
  <si>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</si>
  <si>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</si>
  <si>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</si>
  <si>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</si>
  <si>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</si>
  <si>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</si>
  <si>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</si>
  <si>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</si>
  <si>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</si>
  <si>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</si>
  <si>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</si>
  <si>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</si>
  <si>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</si>
  <si>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</si>
  <si>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</si>
  <si>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</si>
  <si>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</si>
  <si>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</si>
  <si>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</si>
  <si>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</si>
  <si>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</si>
  <si>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</si>
  <si>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</si>
  <si>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</si>
  <si>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</si>
  <si>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</si>
  <si>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</si>
  <si>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</si>
  <si>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</si>
  <si>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</si>
  <si>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</si>
  <si>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</si>
  <si>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</si>
  <si>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</si>
  <si>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</si>
  <si>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</si>
  <si>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</si>
  <si>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</si>
  <si>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</si>
  <si>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</si>
  <si>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</si>
  <si>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</si>
  <si>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</si>
  <si>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</si>
  <si>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</si>
  <si>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</si>
  <si>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</si>
  <si>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</si>
  <si>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</si>
  <si>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</si>
  <si>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</si>
  <si>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</si>
  <si>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</si>
  <si>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</si>
  <si>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</si>
  <si>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</si>
  <si>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</si>
  <si>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</si>
  <si>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</si>
  <si>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</si>
  <si>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</si>
  <si>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</si>
  <si>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</si>
  <si>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</si>
  <si>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</si>
  <si>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</si>
  <si>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</si>
  <si>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</si>
  <si>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</si>
  <si>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</si>
  <si>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</si>
  <si>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</si>
  <si>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</si>
  <si>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</si>
  <si>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</si>
  <si>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</si>
  <si>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</si>
  <si>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</si>
  <si>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</si>
  <si>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</si>
  <si>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</si>
  <si>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</si>
  <si>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</si>
  <si>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</si>
  <si>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</si>
  <si>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</si>
  <si>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</si>
  <si>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</si>
  <si>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</si>
  <si>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</si>
  <si>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</si>
  <si>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</si>
  <si>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</si>
  <si>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</si>
  <si>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</si>
  <si>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</si>
  <si>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</si>
  <si>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</si>
  <si>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</si>
  <si>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</si>
  <si>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</si>
  <si>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</si>
  <si>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</si>
  <si>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</si>
  <si>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</si>
  <si>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</si>
  <si>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</si>
  <si>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</si>
  <si>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</si>
  <si>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</si>
  <si>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</si>
  <si>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</si>
  <si>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</si>
  <si>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</si>
  <si>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</si>
  <si>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</si>
  <si>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</si>
  <si>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</si>
  <si>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</si>
  <si>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</si>
  <si>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</si>
  <si>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</si>
  <si>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</si>
  <si>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</si>
  <si>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</si>
  <si>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</si>
  <si>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</si>
  <si>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</si>
  <si>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</si>
  <si>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</si>
  <si>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</si>
  <si>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</si>
  <si>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</si>
  <si>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</si>
  <si>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</si>
  <si>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</si>
  <si>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</si>
  <si>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</si>
  <si>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</si>
  <si>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</si>
  <si>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</si>
  <si>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</si>
  <si>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</si>
  <si>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</si>
  <si>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</si>
  <si>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</si>
  <si>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</si>
  <si>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</si>
  <si>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</si>
  <si>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</si>
  <si>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</si>
  <si>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</si>
  <si>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</si>
  <si>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</si>
  <si>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</si>
  <si>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</si>
  <si>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</si>
  <si>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</si>
  <si>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</si>
  <si>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</si>
  <si>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</si>
  <si>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</si>
  <si>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</si>
  <si>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</si>
  <si>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</si>
  <si>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</si>
  <si>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</si>
  <si>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</si>
  <si>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</si>
  <si>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</si>
  <si>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</si>
  <si>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</si>
  <si>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</si>
  <si>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</si>
  <si>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</si>
  <si>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</si>
  <si>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</si>
  <si>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</si>
  <si>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</si>
  <si>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</si>
  <si>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</si>
  <si>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</si>
  <si>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</si>
  <si>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</si>
  <si>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</si>
  <si>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</si>
  <si>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</si>
  <si>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</si>
  <si>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</si>
  <si>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</si>
  <si>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</si>
  <si>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</si>
  <si>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</si>
  <si>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</si>
  <si>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</si>
  <si>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</si>
  <si>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</si>
  <si>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</si>
  <si>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</si>
  <si>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</si>
  <si>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</si>
  <si>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</si>
  <si>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</si>
  <si>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</si>
  <si>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</si>
  <si>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</si>
  <si>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</si>
  <si>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</si>
  <si>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</si>
  <si>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</si>
  <si>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</si>
  <si>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</si>
  <si>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</si>
  <si>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</si>
  <si>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</si>
  <si>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</si>
  <si>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</si>
  <si>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</si>
  <si>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</si>
  <si>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</si>
  <si>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</si>
  <si>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</si>
  <si>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</si>
  <si>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</si>
  <si>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</si>
  <si>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</si>
  <si>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</si>
  <si>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</si>
  <si>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</si>
  <si>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</si>
  <si>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</si>
  <si>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</si>
  <si>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</si>
  <si>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</si>
  <si>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</si>
  <si>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</si>
  <si>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</si>
  <si>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</si>
  <si>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</si>
  <si>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</si>
  <si>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</si>
  <si>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</si>
  <si>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</si>
  <si>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</si>
  <si>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</si>
  <si>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</si>
  <si>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</si>
  <si>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</si>
  <si>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</si>
  <si>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</si>
  <si>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</si>
  <si>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</si>
  <si>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</si>
  <si>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</si>
  <si>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</si>
  <si>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</si>
  <si>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</si>
  <si>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</si>
  <si>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</si>
  <si>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</si>
  <si>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</si>
  <si>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</si>
  <si>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</si>
  <si>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</si>
  <si>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</si>
  <si>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</si>
  <si>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</si>
  <si>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</si>
  <si>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</si>
  <si>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</si>
  <si>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</si>
  <si>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</si>
  <si>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</si>
  <si>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</si>
  <si>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</si>
  <si>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</si>
  <si>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</si>
  <si>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</si>
  <si>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</si>
  <si>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</si>
  <si>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</si>
  <si>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</si>
  <si>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</si>
  <si>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</si>
  <si>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</si>
  <si>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</si>
  <si>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</si>
  <si>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</si>
  <si>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</si>
  <si>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</si>
  <si>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</si>
  <si>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</si>
  <si>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</si>
  <si>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</si>
  <si>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</si>
  <si>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</si>
  <si>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</si>
  <si>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</si>
  <si>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</si>
  <si>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</si>
  <si>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</si>
  <si>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</si>
  <si>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</si>
  <si>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</si>
  <si>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</si>
  <si>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</si>
  <si>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</si>
  <si>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</si>
  <si>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</si>
  <si>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</si>
  <si>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</si>
  <si>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</si>
  <si>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</si>
  <si>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</si>
  <si>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</si>
  <si>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</si>
  <si>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</si>
  <si>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</si>
  <si>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</si>
  <si>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</si>
  <si>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</si>
  <si>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</si>
  <si>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</si>
  <si>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</si>
  <si>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</si>
  <si>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</si>
  <si>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</si>
  <si>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</si>
  <si>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</si>
  <si>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</si>
  <si>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</si>
  <si>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</si>
  <si>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</si>
  <si>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</si>
  <si>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</si>
  <si>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</si>
  <si>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</si>
  <si>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</si>
  <si>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</si>
  <si>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</si>
  <si>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</si>
  <si>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</si>
  <si>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</si>
  <si>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</si>
  <si>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</si>
  <si>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</si>
  <si>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</si>
  <si>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</si>
  <si>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</si>
  <si>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</si>
  <si>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</si>
  <si>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</si>
  <si>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</si>
  <si>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</si>
  <si>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</si>
  <si>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</si>
  <si>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</si>
  <si>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</si>
  <si>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</si>
  <si>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</si>
  <si>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</si>
  <si>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</si>
  <si>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</si>
  <si>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</si>
  <si>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</si>
  <si>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</si>
  <si>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</si>
  <si>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</si>
  <si>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</si>
  <si>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</si>
  <si>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</si>
  <si>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</si>
  <si>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</si>
  <si>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</si>
  <si>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</si>
  <si>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</si>
  <si>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</si>
  <si>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</si>
  <si>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</si>
  <si>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</si>
  <si>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</si>
  <si>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</si>
  <si>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</si>
  <si>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</si>
  <si>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</si>
  <si>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</si>
  <si>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</si>
  <si>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</si>
  <si>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</si>
  <si>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</si>
  <si>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</si>
  <si>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</si>
  <si>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</si>
  <si>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</si>
  <si>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</si>
  <si>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</si>
  <si>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</si>
  <si>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</si>
  <si>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</si>
  <si>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</si>
  <si>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</si>
  <si>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</si>
  <si>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</si>
  <si>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</si>
  <si>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</si>
  <si>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</si>
  <si>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</si>
  <si>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</si>
  <si>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</si>
  <si>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</si>
  <si>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</si>
  <si>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</si>
  <si>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</si>
  <si>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</si>
  <si>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</si>
  <si>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</si>
  <si>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</si>
  <si>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</si>
  <si>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</si>
  <si>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</si>
  <si>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</si>
  <si>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</si>
  <si>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</si>
  <si>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</si>
  <si>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</si>
  <si>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</si>
  <si>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</si>
  <si>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</si>
  <si>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</si>
  <si>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</si>
  <si>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</si>
  <si>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</si>
  <si>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</si>
  <si>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</si>
  <si>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</si>
  <si>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</si>
  <si>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</si>
  <si>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</si>
  <si>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</si>
  <si>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</si>
  <si>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</si>
  <si>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</si>
  <si>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</si>
  <si>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</si>
  <si>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</si>
  <si>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</si>
  <si>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</si>
  <si>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</si>
  <si>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</si>
  <si>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</si>
  <si>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</si>
  <si>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</si>
  <si>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</si>
  <si>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</si>
  <si>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</si>
  <si>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</si>
  <si>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</si>
  <si>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</si>
  <si>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</si>
  <si>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</si>
  <si>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</si>
  <si>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</si>
  <si>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</si>
  <si>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</si>
  <si>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</si>
  <si>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</si>
  <si>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</si>
  <si>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</si>
  <si>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</si>
  <si>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</si>
  <si>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</si>
  <si>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</si>
  <si>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</si>
  <si>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</si>
  <si>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</si>
  <si>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</si>
  <si>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</si>
  <si>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</si>
  <si>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</si>
  <si>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</si>
  <si>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</si>
  <si>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</si>
  <si>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</si>
  <si>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</si>
  <si>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</si>
  <si>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</si>
  <si>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</si>
  <si>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</si>
  <si>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</si>
  <si>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</si>
  <si>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</si>
  <si>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</si>
  <si>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</si>
  <si>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</si>
  <si>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</si>
  <si>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</si>
  <si>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</si>
  <si>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</si>
  <si>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</si>
  <si>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</si>
  <si>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</si>
  <si>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</si>
  <si>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</si>
  <si>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</si>
  <si>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</si>
  <si>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</si>
  <si>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</si>
  <si>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</si>
  <si>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</si>
  <si>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</si>
  <si>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</si>
  <si>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</si>
  <si>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</si>
  <si>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</si>
  <si>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</si>
  <si>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</si>
  <si>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</si>
  <si>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</si>
  <si>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</si>
  <si>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</si>
  <si>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</si>
  <si>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</si>
  <si>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</si>
  <si>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</si>
  <si>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</si>
  <si>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</si>
  <si>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</si>
  <si>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</si>
  <si>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</si>
  <si>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</si>
  <si>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</si>
  <si>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</si>
  <si>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</si>
  <si>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</si>
  <si>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</si>
  <si>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</si>
  <si>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</si>
  <si>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</si>
  <si>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</si>
  <si>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</si>
  <si>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</si>
  <si>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</si>
  <si>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</si>
  <si>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</si>
  <si>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</si>
  <si>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</si>
  <si>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</si>
  <si>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</si>
  <si>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</si>
  <si>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</si>
  <si>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</si>
  <si>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</si>
  <si>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</si>
  <si>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</si>
  <si>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</si>
  <si>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</si>
  <si>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</si>
  <si>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</si>
  <si>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</si>
  <si>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</si>
  <si>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</si>
  <si>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</si>
  <si>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</si>
  <si>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</si>
  <si>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</si>
  <si>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</si>
  <si>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</si>
  <si>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</si>
  <si>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</si>
  <si>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</si>
  <si>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</si>
  <si>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</si>
  <si>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</si>
  <si>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</si>
  <si>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</si>
  <si>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</si>
  <si>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</si>
  <si>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</si>
  <si>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</si>
  <si>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</si>
  <si>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</si>
  <si>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</si>
  <si>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</si>
  <si>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</si>
  <si>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</si>
  <si>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</si>
  <si>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</si>
  <si>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</si>
  <si>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</si>
  <si>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</si>
  <si>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</si>
  <si>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</si>
  <si>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</si>
  <si>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</si>
  <si>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</si>
  <si>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</si>
  <si>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</si>
  <si>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</si>
  <si>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</si>
  <si>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</si>
  <si>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</si>
  <si>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</si>
  <si>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</si>
  <si>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</si>
  <si>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</si>
  <si>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</si>
  <si>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</si>
  <si>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</si>
  <si>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</si>
  <si>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</si>
  <si>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</si>
  <si>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</si>
  <si>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</si>
  <si>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</si>
  <si>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</si>
  <si>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</si>
  <si>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</si>
  <si>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</si>
  <si>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</si>
  <si>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</si>
  <si>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</si>
  <si>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</si>
  <si>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</si>
  <si>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</si>
  <si>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</si>
  <si>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</si>
  <si>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</si>
  <si>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</si>
  <si>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</si>
  <si>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</si>
  <si>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</si>
  <si>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</si>
  <si>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</si>
  <si>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</si>
  <si>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</si>
  <si>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</si>
  <si>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</si>
  <si>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</si>
  <si>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</si>
  <si>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</si>
  <si>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</si>
  <si>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</si>
  <si>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</si>
  <si>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</si>
  <si>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</si>
  <si>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</si>
  <si>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</si>
  <si>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</si>
  <si>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</si>
  <si>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</si>
  <si>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</si>
  <si>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</si>
  <si>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</si>
  <si>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</si>
  <si>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</si>
  <si>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</si>
  <si>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</si>
  <si>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</si>
  <si>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</si>
  <si>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</si>
  <si>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</si>
  <si>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</si>
  <si>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</si>
  <si>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</si>
  <si>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</si>
  <si>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</si>
  <si>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</si>
  <si>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</si>
  <si>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</si>
  <si>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</si>
  <si>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</si>
  <si>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</si>
  <si>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</si>
  <si>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</si>
  <si>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</si>
  <si>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</si>
  <si>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</si>
  <si>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</si>
  <si>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</si>
  <si>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</si>
  <si>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</si>
  <si>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</si>
  <si>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</si>
  <si>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</si>
  <si>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</si>
  <si>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</si>
  <si>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</si>
  <si>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</si>
  <si>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</si>
  <si>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</si>
  <si>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</si>
  <si>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</si>
  <si>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</si>
  <si>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</si>
  <si>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</si>
  <si>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</si>
  <si>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</si>
  <si>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</si>
  <si>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</si>
  <si>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</si>
  <si>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</si>
  <si>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</si>
  <si>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</si>
  <si>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</si>
  <si>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</si>
  <si>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</si>
  <si>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</si>
  <si>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</si>
  <si>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</si>
  <si>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</si>
  <si>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</si>
  <si>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</si>
  <si>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</si>
  <si>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</si>
  <si>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</si>
  <si>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</si>
  <si>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</si>
  <si>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</si>
  <si>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</si>
  <si>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</si>
  <si>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</si>
  <si>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</si>
  <si>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</si>
  <si>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</si>
  <si>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</si>
  <si>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</si>
  <si>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</si>
  <si>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</si>
  <si>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</si>
  <si>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</si>
  <si>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</si>
  <si>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</si>
  <si>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</si>
  <si>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</si>
  <si>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</si>
  <si>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</si>
  <si>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</si>
  <si>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</si>
  <si>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</si>
  <si>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</si>
  <si>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</si>
  <si>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</si>
  <si>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</si>
  <si>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</si>
  <si>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</si>
  <si>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</si>
  <si>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</si>
  <si>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</si>
  <si>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</si>
  <si>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</si>
  <si>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</si>
  <si>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</si>
  <si>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</si>
  <si>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</si>
  <si>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</si>
  <si>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</si>
  <si>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</si>
  <si>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</si>
  <si>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</si>
  <si>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</si>
  <si>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</si>
  <si>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</si>
  <si>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</si>
  <si>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</si>
  <si>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</si>
  <si>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</si>
  <si>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</si>
  <si>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</si>
  <si>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</si>
  <si>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</si>
  <si>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</si>
  <si>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</si>
  <si>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</si>
  <si>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</si>
  <si>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</si>
  <si>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</si>
  <si>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</si>
  <si>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</si>
  <si>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</si>
  <si>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</si>
  <si>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</si>
  <si>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</si>
  <si>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</si>
  <si>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</si>
  <si>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</si>
  <si>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</si>
  <si>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</si>
  <si>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</si>
  <si>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</si>
  <si>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</si>
  <si>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</si>
  <si>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</si>
  <si>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</si>
  <si>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</si>
  <si>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</si>
  <si>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</si>
  <si>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</si>
  <si>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</si>
  <si>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</si>
  <si>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</si>
  <si>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</si>
  <si>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</si>
  <si>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</si>
  <si>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</si>
  <si>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</si>
  <si>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</si>
  <si>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</si>
  <si>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</si>
  <si>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</si>
  <si>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</si>
  <si>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</si>
  <si>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</si>
  <si>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</si>
  <si>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</si>
  <si>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</si>
  <si>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</si>
  <si>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</si>
  <si>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</si>
  <si>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</si>
  <si>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</si>
  <si>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</si>
  <si>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</si>
  <si>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</si>
  <si>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</si>
  <si>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</si>
  <si>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</si>
  <si>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</si>
  <si>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</si>
  <si>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</si>
  <si>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</si>
  <si>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</si>
  <si>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</si>
  <si>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</si>
  <si>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</si>
  <si>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</si>
  <si>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</si>
  <si>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</si>
  <si>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</si>
  <si>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</si>
  <si>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</si>
  <si>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</si>
  <si>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</si>
  <si>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</si>
  <si>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</si>
  <si>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</si>
  <si>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</si>
  <si>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</si>
  <si>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</si>
  <si>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</si>
  <si>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</si>
  <si>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</si>
  <si>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</si>
  <si>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</si>
  <si>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</si>
  <si>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</si>
  <si>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</si>
  <si>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</si>
  <si>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</si>
  <si>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</si>
  <si>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</si>
  <si>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</si>
  <si>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</si>
  <si>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</si>
  <si>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</si>
  <si>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</si>
  <si>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</si>
  <si>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</si>
  <si>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</si>
  <si>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</si>
  <si>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</si>
  <si>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</si>
  <si>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</si>
  <si>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</si>
  <si>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</si>
  <si>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</si>
  <si>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</si>
  <si>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</si>
  <si>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</si>
  <si>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</si>
  <si>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</si>
  <si>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</si>
  <si>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</si>
  <si>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</si>
  <si>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</si>
  <si>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</si>
  <si>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</si>
  <si>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</si>
  <si>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</si>
  <si>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</si>
  <si>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</si>
  <si>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</si>
  <si>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</si>
  <si>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</si>
  <si>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</si>
  <si>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</si>
  <si>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</si>
  <si>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</si>
  <si>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</si>
  <si>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</si>
  <si>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</si>
  <si>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</si>
  <si>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</si>
  <si>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</si>
  <si>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</si>
  <si>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</si>
  <si>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</si>
  <si>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</si>
  <si>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</si>
  <si>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</si>
  <si>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</si>
  <si>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</si>
  <si>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</si>
  <si>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</si>
  <si>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</si>
  <si>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</si>
  <si>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</si>
  <si>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</si>
  <si>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</si>
  <si>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</si>
  <si>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</si>
  <si>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</si>
  <si>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</si>
  <si>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</si>
  <si>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</si>
  <si>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</si>
  <si>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</si>
  <si>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</si>
  <si>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</si>
  <si>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</si>
  <si>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</si>
  <si>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</si>
  <si>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</si>
  <si>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</si>
  <si>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</si>
  <si>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</si>
  <si>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</si>
  <si>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</si>
  <si>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</si>
  <si>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</si>
  <si>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</si>
  <si>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</si>
  <si>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</si>
  <si>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</si>
  <si>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</si>
  <si>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</si>
  <si>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</si>
  <si>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</si>
  <si>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</si>
  <si>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</si>
  <si>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</si>
  <si>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</si>
  <si>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</si>
  <si>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</si>
  <si>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</si>
  <si>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</si>
  <si>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</si>
  <si>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</si>
  <si>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</si>
  <si>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</si>
  <si>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</si>
  <si>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</si>
  <si>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</si>
  <si>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</si>
  <si>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</si>
  <si>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</si>
  <si>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</si>
  <si>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</si>
  <si>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</si>
  <si>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</si>
  <si>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</si>
  <si>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</si>
  <si>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</si>
  <si>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</si>
  <si>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</si>
  <si>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</si>
  <si>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</si>
  <si>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</si>
  <si>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</si>
  <si>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</si>
  <si>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</si>
  <si>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</si>
  <si>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</si>
  <si>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</si>
  <si>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</si>
  <si>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</si>
  <si>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</si>
  <si>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</si>
  <si>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</si>
  <si>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</si>
  <si>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</si>
  <si>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</si>
  <si>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</si>
  <si>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</si>
  <si>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</si>
  <si>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</si>
  <si>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</si>
  <si>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</si>
  <si>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</si>
  <si>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</si>
  <si>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</si>
  <si>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</si>
  <si>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</si>
  <si>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</si>
  <si>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</si>
  <si>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</si>
  <si>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</si>
  <si>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</si>
  <si>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</si>
  <si>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</si>
  <si>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</si>
  <si>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</si>
  <si>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</si>
  <si>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</si>
  <si>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</si>
  <si>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</si>
  <si>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</si>
  <si>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</si>
  <si>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</si>
  <si>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</si>
  <si>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</si>
  <si>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</si>
  <si>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</si>
  <si>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</si>
  <si>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</si>
  <si>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</si>
  <si>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</si>
  <si>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</si>
  <si>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</si>
  <si>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</si>
  <si>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</si>
  <si>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</si>
  <si>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</si>
  <si>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</si>
  <si>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</si>
  <si>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</si>
  <si>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</si>
  <si>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</si>
  <si>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</si>
  <si>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</si>
  <si>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</si>
  <si>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</si>
  <si>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</si>
  <si>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</si>
  <si>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</si>
  <si>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</si>
  <si>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</si>
  <si>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</si>
  <si>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</si>
  <si>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</si>
  <si>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</si>
  <si>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</si>
  <si>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</si>
  <si>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</si>
  <si>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</si>
  <si>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</si>
  <si>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</si>
  <si>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</si>
  <si>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</si>
  <si>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</si>
  <si>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</si>
  <si>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</si>
  <si>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</si>
  <si>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</si>
  <si>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</si>
  <si>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</si>
  <si>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</si>
  <si>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</si>
  <si>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</si>
  <si>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</si>
  <si>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</si>
  <si>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</si>
  <si>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</si>
  <si>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</si>
  <si>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</si>
  <si>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</si>
  <si>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</si>
  <si>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</si>
  <si>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</si>
  <si>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</si>
  <si>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</si>
  <si>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</si>
  <si>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</si>
  <si>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</si>
  <si>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</si>
  <si>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</si>
  <si>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</si>
  <si>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</si>
  <si>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</si>
  <si>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</si>
  <si>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</si>
  <si>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</si>
  <si>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</si>
  <si>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</si>
  <si>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</si>
  <si>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</si>
  <si>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</si>
  <si>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</si>
  <si>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</si>
  <si>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</si>
  <si>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</si>
  <si>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</si>
  <si>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</si>
  <si>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</si>
  <si>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</si>
  <si>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</si>
  <si>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</si>
  <si>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</si>
  <si>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</si>
  <si>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</si>
  <si>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</si>
  <si>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</si>
  <si>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</si>
  <si>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</si>
  <si>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</si>
  <si>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</si>
  <si>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</si>
  <si>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</si>
  <si>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</si>
  <si>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</si>
  <si>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</si>
  <si>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</si>
  <si>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</si>
  <si>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</si>
  <si>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</si>
  <si>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</si>
  <si>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</si>
  <si>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</si>
  <si>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</si>
  <si>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</si>
  <si>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</si>
  <si>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</si>
  <si>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</si>
  <si>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</si>
  <si>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</si>
  <si>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</si>
  <si>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</si>
  <si>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</si>
  <si>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</si>
  <si>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</si>
  <si>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</si>
  <si>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</si>
  <si>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</si>
  <si>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</si>
  <si>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</si>
  <si>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</si>
  <si>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</si>
  <si>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</si>
  <si>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</si>
  <si>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</si>
  <si>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</si>
  <si>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</si>
  <si>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</si>
  <si>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</si>
  <si>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</si>
  <si>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</si>
  <si>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</si>
  <si>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</si>
  <si>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</si>
  <si>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</si>
  <si>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</si>
  <si>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</si>
  <si>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</si>
  <si>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</si>
  <si>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</si>
  <si>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</si>
  <si>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</si>
  <si>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</si>
  <si>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</si>
  <si>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</si>
  <si>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</si>
  <si>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</si>
  <si>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</si>
  <si>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</si>
  <si>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</si>
  <si>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</si>
  <si>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</si>
  <si>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</si>
  <si>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</si>
  <si>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</si>
  <si>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</si>
  <si>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</si>
  <si>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</si>
  <si>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</si>
  <si>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</si>
  <si>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</si>
  <si>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</si>
  <si>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</si>
  <si>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</si>
  <si>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</si>
  <si>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</si>
  <si>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</si>
  <si>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</si>
  <si>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</si>
  <si>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</si>
  <si>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</si>
  <si>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</si>
  <si>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</si>
  <si>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</si>
  <si>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</si>
  <si>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</si>
  <si>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</si>
  <si>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</si>
  <si>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</si>
  <si>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</si>
  <si>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</si>
  <si>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</si>
  <si>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</si>
  <si>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</si>
  <si>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</si>
  <si>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</si>
  <si>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</si>
  <si>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</si>
  <si>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</si>
  <si>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</si>
  <si>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</si>
  <si>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</si>
  <si>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</si>
  <si>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</si>
  <si>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</si>
  <si>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</si>
  <si>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</si>
  <si>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</si>
  <si>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</si>
  <si>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</si>
  <si>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</si>
  <si>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</si>
  <si>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</si>
  <si>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</si>
  <si>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</si>
  <si>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</si>
  <si>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</si>
  <si>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</si>
  <si>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</si>
  <si>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</si>
  <si>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</si>
  <si>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</si>
  <si>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</si>
  <si>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</si>
  <si>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</si>
  <si>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</si>
  <si>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</si>
  <si>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</si>
  <si>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</si>
  <si>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</si>
  <si>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</si>
  <si>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</si>
  <si>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</si>
  <si>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</si>
  <si>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</si>
  <si>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</si>
  <si>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</si>
  <si>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</si>
  <si>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</si>
  <si>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</si>
  <si>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</si>
  <si>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</si>
  <si>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</si>
  <si>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</si>
  <si>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</si>
  <si>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</si>
  <si>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</si>
  <si>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</si>
  <si>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</si>
  <si>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</si>
  <si>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</si>
  <si>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</si>
  <si>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</si>
  <si>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</si>
  <si>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</si>
  <si>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</si>
  <si>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</si>
  <si>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</si>
  <si>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</si>
  <si>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</si>
  <si>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</si>
  <si>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</si>
  <si>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</si>
  <si>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</si>
  <si>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</si>
  <si>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</si>
  <si>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</si>
  <si>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</si>
  <si>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</si>
  <si>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</si>
  <si>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</si>
  <si>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</si>
  <si>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</si>
  <si>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</si>
  <si>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</si>
  <si>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</si>
  <si>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</si>
  <si>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</si>
  <si>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</si>
  <si>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</si>
  <si>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</si>
  <si>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</si>
  <si>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</si>
  <si>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</si>
  <si>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</si>
  <si>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</si>
  <si>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</si>
  <si>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</si>
  <si>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</si>
  <si>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</si>
  <si>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</si>
  <si>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</si>
  <si>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</si>
  <si>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</si>
  <si>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</si>
  <si>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</si>
  <si>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</si>
  <si>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</si>
  <si>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</si>
  <si>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</si>
  <si>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</si>
  <si>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</si>
  <si>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</si>
  <si>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</si>
  <si>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</si>
  <si>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</si>
  <si>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</si>
  <si>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</si>
  <si>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</si>
  <si>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</si>
  <si>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</si>
  <si>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</si>
  <si>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</si>
  <si>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</si>
  <si>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</si>
  <si>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</si>
  <si>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</si>
  <si>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</si>
  <si>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</si>
  <si>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</si>
  <si>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</si>
  <si>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</si>
  <si>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</si>
  <si>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</si>
  <si>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</si>
  <si>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</si>
  <si>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</si>
  <si>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</si>
  <si>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</si>
  <si>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</si>
  <si>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</si>
  <si>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</si>
  <si>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</si>
  <si>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</si>
  <si>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</si>
  <si>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</si>
  <si>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</si>
  <si>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</si>
  <si>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</si>
  <si>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</si>
  <si>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</si>
  <si>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</si>
  <si>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</si>
  <si>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</si>
  <si>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</si>
  <si>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</si>
  <si>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</si>
  <si>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</si>
  <si>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</si>
  <si>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</si>
  <si>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</si>
  <si>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</si>
  <si>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</si>
  <si>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</si>
  <si>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</si>
  <si>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</si>
  <si>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</si>
  <si>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</si>
  <si>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</si>
  <si>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</si>
  <si>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</si>
  <si>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</si>
  <si>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</si>
  <si>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</si>
  <si>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</si>
  <si>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</si>
  <si>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</si>
  <si>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</si>
  <si>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</si>
  <si>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</si>
  <si>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</si>
  <si>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</si>
  <si>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</si>
  <si>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</si>
  <si>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</si>
  <si>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</si>
  <si>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</si>
  <si>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</si>
  <si>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</si>
  <si>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</si>
  <si>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</si>
  <si>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</si>
  <si>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</si>
  <si>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</si>
  <si>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</si>
  <si>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</si>
  <si>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</si>
  <si>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</si>
  <si>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</si>
  <si>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</si>
  <si>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</si>
  <si>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</si>
  <si>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</si>
  <si>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</si>
  <si>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</si>
  <si>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</si>
  <si>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</si>
  <si>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</si>
  <si>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</si>
  <si>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</si>
  <si>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</si>
  <si>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</si>
  <si>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</si>
  <si>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</si>
  <si>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</si>
  <si>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</si>
  <si>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</si>
  <si>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</si>
  <si>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</si>
  <si>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</si>
  <si>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</si>
  <si>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</si>
  <si>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</si>
  <si>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</si>
  <si>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</si>
  <si>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</si>
  <si>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</si>
  <si>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</si>
  <si>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</si>
  <si>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</si>
  <si>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</si>
  <si>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</si>
  <si>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</si>
  <si>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</si>
  <si>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</si>
  <si>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</si>
  <si>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</si>
  <si>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</si>
  <si>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</si>
  <si>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</si>
  <si>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</si>
  <si>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</si>
  <si>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</si>
  <si>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</si>
  <si>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</si>
  <si>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</si>
  <si>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</si>
  <si>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</si>
  <si>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</si>
  <si>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</si>
  <si>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</si>
  <si>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</si>
  <si>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</si>
  <si>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</si>
  <si>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</si>
  <si>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</si>
  <si>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</si>
  <si>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</si>
  <si>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</si>
  <si>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</si>
  <si>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</si>
  <si>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</si>
  <si>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</si>
  <si>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</si>
  <si>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</si>
  <si>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</si>
  <si>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</si>
  <si>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</si>
  <si>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</si>
  <si>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</si>
  <si>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</si>
  <si>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</si>
  <si>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</si>
  <si>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</si>
  <si>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</si>
  <si>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</si>
  <si>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</si>
  <si>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</si>
  <si>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</si>
  <si>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</si>
  <si>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</si>
  <si>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</si>
  <si>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</si>
  <si>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</si>
  <si>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</si>
  <si>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</si>
  <si>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</si>
  <si>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</si>
  <si>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</si>
  <si>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</si>
  <si>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</si>
  <si>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</si>
  <si>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</si>
  <si>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</si>
  <si>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</si>
  <si>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</si>
  <si>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</si>
  <si>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</si>
  <si>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</si>
  <si>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</si>
  <si>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</si>
  <si>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</si>
  <si>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</si>
  <si>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</si>
  <si>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</si>
  <si>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</si>
  <si>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</si>
  <si>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</si>
  <si>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</si>
  <si>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</si>
  <si>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</si>
  <si>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</si>
  <si>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</si>
  <si>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</si>
  <si>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</si>
  <si>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</si>
  <si>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</si>
  <si>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</si>
  <si>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</si>
  <si>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</si>
  <si>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</si>
  <si>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</si>
  <si>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</si>
  <si>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</si>
  <si>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</si>
  <si>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</si>
  <si>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</si>
  <si>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</si>
  <si>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</si>
  <si>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</si>
  <si>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</si>
  <si>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</si>
  <si>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</si>
  <si>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</si>
  <si>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</si>
  <si>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</si>
  <si>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</si>
  <si>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</si>
  <si>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</si>
  <si>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</si>
  <si>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</si>
  <si>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</si>
  <si>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</si>
  <si>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</si>
  <si>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</si>
  <si>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</si>
  <si>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</si>
  <si>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</si>
  <si>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</si>
  <si>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</si>
  <si>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</si>
  <si>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</si>
  <si>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</si>
  <si>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</si>
  <si>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</si>
  <si>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</si>
  <si>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</si>
  <si>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</si>
  <si>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</si>
  <si>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</si>
  <si>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</si>
  <si>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</si>
  <si>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</si>
  <si>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</si>
  <si>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</si>
  <si>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</si>
  <si>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</si>
  <si>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</si>
  <si>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</si>
  <si>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</si>
  <si>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</si>
  <si>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</si>
  <si>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</si>
  <si>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</si>
  <si>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</si>
  <si>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</si>
  <si>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</si>
  <si>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</si>
  <si>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</si>
  <si>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</si>
  <si>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</si>
  <si>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</si>
  <si>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</si>
  <si>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</si>
  <si>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</si>
  <si>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</si>
  <si>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</si>
  <si>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</si>
  <si>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</si>
  <si>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</si>
  <si>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</si>
  <si>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</si>
  <si>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</si>
  <si>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</si>
  <si>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</si>
  <si>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</si>
  <si>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</si>
  <si>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</si>
  <si>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</si>
  <si>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</si>
  <si>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</si>
  <si>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</si>
  <si>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</si>
  <si>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</si>
  <si>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</si>
  <si>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</si>
  <si>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</si>
  <si>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</si>
  <si>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</si>
  <si>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</si>
  <si>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</si>
  <si>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</si>
  <si>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</si>
  <si>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</si>
  <si>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</si>
  <si>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</si>
  <si>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</si>
  <si>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</si>
  <si>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</si>
  <si>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</si>
  <si>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</si>
  <si>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</si>
  <si>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</si>
  <si>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</si>
  <si>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</si>
  <si>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</si>
  <si>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</si>
  <si>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</si>
  <si>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</si>
  <si>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</si>
  <si>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</si>
  <si>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</si>
  <si>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</si>
  <si>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</si>
  <si>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</si>
  <si>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</si>
  <si>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</si>
  <si>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</si>
  <si>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</si>
  <si>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</si>
  <si>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</si>
  <si>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</si>
  <si>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</si>
  <si>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</si>
  <si>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</si>
  <si>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</si>
  <si>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</si>
  <si>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</si>
  <si>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</si>
  <si>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</si>
  <si>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</si>
  <si>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</si>
  <si>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</si>
  <si>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</si>
  <si>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</si>
  <si>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</si>
  <si>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</si>
  <si>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</si>
  <si>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</si>
  <si>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</si>
  <si>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</si>
  <si>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</si>
  <si>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</si>
  <si>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</si>
  <si>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</si>
  <si>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</si>
  <si>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</si>
  <si>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</si>
  <si>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</si>
  <si>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</si>
  <si>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</si>
  <si>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</si>
  <si>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</si>
  <si>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</si>
  <si>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</si>
  <si>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</si>
  <si>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</si>
  <si>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</si>
  <si>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</si>
  <si>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</si>
  <si>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</si>
  <si>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</si>
  <si>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</si>
  <si>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</si>
  <si>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</si>
  <si>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</si>
  <si>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</si>
  <si>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</si>
  <si>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</si>
  <si>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</si>
  <si>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</si>
  <si>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</si>
  <si>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</si>
  <si>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</si>
  <si>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</si>
  <si>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</si>
  <si>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</si>
  <si>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</si>
  <si>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</si>
  <si>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</si>
  <si>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</si>
  <si>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</si>
  <si>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</si>
  <si>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</si>
  <si>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</si>
  <si>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</si>
  <si>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</si>
  <si>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</si>
  <si>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</si>
  <si>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</si>
  <si>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</si>
  <si>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</si>
  <si>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</si>
  <si>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</si>
  <si>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</si>
  <si>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</si>
  <si>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</si>
  <si>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</si>
  <si>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</si>
  <si>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</si>
  <si>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</si>
  <si>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</si>
  <si>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</si>
  <si>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</si>
  <si>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</si>
  <si>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</si>
  <si>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</si>
  <si>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</si>
  <si>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</si>
  <si>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</si>
  <si>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</si>
  <si>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</si>
  <si>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</si>
  <si>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</si>
  <si>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</si>
  <si>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</si>
  <si>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</si>
  <si>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</si>
  <si>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</si>
  <si>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</si>
  <si>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</si>
  <si>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</si>
  <si>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</si>
  <si>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</si>
  <si>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</si>
  <si>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</si>
  <si>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</si>
  <si>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</si>
  <si>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</si>
  <si>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</si>
  <si>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</si>
  <si>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</si>
  <si>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</si>
  <si>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</si>
  <si>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</si>
  <si>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</si>
  <si>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</si>
  <si>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</si>
  <si>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</si>
  <si>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</si>
  <si>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</si>
  <si>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</si>
  <si>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</si>
  <si>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</si>
  <si>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</si>
  <si>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</si>
  <si>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</si>
  <si>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</si>
  <si>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</si>
  <si>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</si>
  <si>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</si>
  <si>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</si>
  <si>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</si>
  <si>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</si>
  <si>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</si>
  <si>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</si>
  <si>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</si>
  <si>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</si>
  <si>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</si>
  <si>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</si>
  <si>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</si>
  <si>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</si>
  <si>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</si>
  <si>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</si>
  <si>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</si>
  <si>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</si>
  <si>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</si>
  <si>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</si>
  <si>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</si>
  <si>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</si>
  <si>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</si>
  <si>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</si>
  <si>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</si>
  <si>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</si>
  <si>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</si>
  <si>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</si>
  <si>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</si>
  <si>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</si>
  <si>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</si>
  <si>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</si>
  <si>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</si>
  <si>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</si>
  <si>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</si>
  <si>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</si>
  <si>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</si>
  <si>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</si>
  <si>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</si>
  <si>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</si>
  <si>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</si>
  <si>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</si>
  <si>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</si>
  <si>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</si>
  <si>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</si>
  <si>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</si>
  <si>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</si>
  <si>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</si>
  <si>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</si>
  <si>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</si>
  <si>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</si>
  <si>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</si>
  <si>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</si>
  <si>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</si>
  <si>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</si>
  <si>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</si>
  <si>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</si>
  <si>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</si>
  <si>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</si>
  <si>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</si>
  <si>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</si>
  <si>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</si>
  <si>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</si>
  <si>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</si>
  <si>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</si>
  <si>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</si>
  <si>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</si>
  <si>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</si>
  <si>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</si>
  <si>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</si>
  <si>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</si>
  <si>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</si>
  <si>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</si>
  <si>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</si>
  <si>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</si>
  <si>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</si>
  <si>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</si>
  <si>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</si>
  <si>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</si>
  <si>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</si>
  <si>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</si>
  <si>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</si>
  <si>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</si>
  <si>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</si>
  <si>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</si>
  <si>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</si>
  <si>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</si>
  <si>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</si>
  <si>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</si>
  <si>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</si>
  <si>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</si>
  <si>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</si>
  <si>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</si>
  <si>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</si>
  <si>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</si>
  <si>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</si>
  <si>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</si>
  <si>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</si>
  <si>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</si>
  <si>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</si>
  <si>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</si>
  <si>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</si>
  <si>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</si>
  <si>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</si>
  <si>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</si>
  <si>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</si>
  <si>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</si>
  <si>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</si>
  <si>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</si>
  <si>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</si>
  <si>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</si>
  <si>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</si>
  <si>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</si>
  <si>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</si>
  <si>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</si>
  <si>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</si>
  <si>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</si>
  <si>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</si>
  <si>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</si>
  <si>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</si>
  <si>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</si>
  <si>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</si>
  <si>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</si>
  <si>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</si>
  <si>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</si>
  <si>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</si>
  <si>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</si>
  <si>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</si>
  <si>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</si>
  <si>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</si>
  <si>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</si>
  <si>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</si>
  <si>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</si>
  <si>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</si>
  <si>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</si>
  <si>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</si>
  <si>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</si>
  <si>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</si>
  <si>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</si>
  <si>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</si>
  <si>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</si>
  <si>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</si>
  <si>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</si>
  <si>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</si>
  <si>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</si>
  <si>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</si>
  <si>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</si>
  <si>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</si>
  <si>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</si>
  <si>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</si>
  <si>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</si>
  <si>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</si>
  <si>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</si>
  <si>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</si>
  <si>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</si>
  <si>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</si>
  <si>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</si>
  <si>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</si>
  <si>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</si>
  <si>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</si>
  <si>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</si>
  <si>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</si>
  <si>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</si>
  <si>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</si>
  <si>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</si>
  <si>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</si>
  <si>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</si>
  <si>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</si>
  <si>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</si>
  <si>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</si>
  <si>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</si>
  <si>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</si>
  <si>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</si>
  <si>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</si>
  <si>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</si>
  <si>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</si>
  <si>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</si>
  <si>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</si>
  <si>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</si>
  <si>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</si>
  <si>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</si>
  <si>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</si>
  <si>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</si>
  <si>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</si>
  <si>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</si>
  <si>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</si>
  <si>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</si>
  <si>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</si>
  <si>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</si>
  <si>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</si>
  <si>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</si>
  <si>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</si>
  <si>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</si>
  <si>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</si>
  <si>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</si>
  <si>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</si>
  <si>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</si>
  <si>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</si>
  <si>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</si>
  <si>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</si>
  <si>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</si>
  <si>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</si>
  <si>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</si>
  <si>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</si>
  <si>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</si>
  <si>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</si>
  <si>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</si>
  <si>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</si>
  <si>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</si>
  <si>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</si>
  <si>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</si>
  <si>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</si>
  <si>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</si>
  <si>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</si>
  <si>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</si>
  <si>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</si>
  <si>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</si>
  <si>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</si>
  <si>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</si>
  <si>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</si>
  <si>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</si>
  <si>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</si>
  <si>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</si>
  <si>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</si>
  <si>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</si>
  <si>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</si>
  <si>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</si>
  <si>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</si>
  <si>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</si>
  <si>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</si>
  <si>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</si>
  <si>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</si>
  <si>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</si>
  <si>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</si>
  <si>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</si>
  <si>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</si>
  <si>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</si>
  <si>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</si>
  <si>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</si>
  <si>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</si>
  <si>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</si>
  <si>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</si>
  <si>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</si>
  <si>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</si>
  <si>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</si>
  <si>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</si>
  <si>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</si>
  <si>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</si>
  <si>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</si>
  <si>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</si>
  <si>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</si>
  <si>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</si>
  <si>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</si>
  <si>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</si>
  <si>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</si>
  <si>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</si>
  <si>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</si>
  <si>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</si>
  <si>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</si>
  <si>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</si>
  <si>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</si>
  <si>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</si>
  <si>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</si>
  <si>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</si>
  <si>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</si>
  <si>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</si>
  <si>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</si>
  <si>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</si>
  <si>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</si>
  <si>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</si>
  <si>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</si>
  <si>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</si>
  <si>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</si>
  <si>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</si>
  <si>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</si>
  <si>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</si>
  <si>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</si>
  <si>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</si>
  <si>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</si>
  <si>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</si>
  <si>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</si>
  <si>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</si>
  <si>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</si>
  <si>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</si>
  <si>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</si>
  <si>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</si>
  <si>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</si>
  <si>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</si>
  <si>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</si>
  <si>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</si>
  <si>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</si>
  <si>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</si>
  <si>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</si>
  <si>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</si>
  <si>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</si>
  <si>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</si>
  <si>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</si>
  <si>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</si>
  <si>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</si>
  <si>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</si>
  <si>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</si>
  <si>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</si>
  <si>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</si>
  <si>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</si>
  <si>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</si>
  <si>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</si>
  <si>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</si>
  <si>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</si>
  <si>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</si>
  <si>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</si>
  <si>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</si>
  <si>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</si>
  <si>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</si>
  <si>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</si>
  <si>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</si>
  <si>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</si>
  <si>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</si>
  <si>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</si>
  <si>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</si>
  <si>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</si>
  <si>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</si>
  <si>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</si>
  <si>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</si>
  <si>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</si>
  <si>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</si>
  <si>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</si>
  <si>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</si>
  <si>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</si>
  <si>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</si>
  <si>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</si>
  <si>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</si>
  <si>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</si>
  <si>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</si>
  <si>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</si>
  <si>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</si>
  <si>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</si>
  <si>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</si>
  <si>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</si>
  <si>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</si>
  <si>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</si>
  <si>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</si>
  <si>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</si>
  <si>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</si>
  <si>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</si>
  <si>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</si>
  <si>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</si>
  <si>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</si>
  <si>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</si>
  <si>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</si>
  <si>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</si>
  <si>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</si>
  <si>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</si>
  <si>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</si>
  <si>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</si>
  <si>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</si>
  <si>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</si>
  <si>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</si>
  <si>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</si>
  <si>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</si>
  <si>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</si>
  <si>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</si>
  <si>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</si>
  <si>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</si>
  <si>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</si>
  <si>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</si>
  <si>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</si>
  <si>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</si>
  <si>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</si>
  <si>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</si>
  <si>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</si>
  <si>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</si>
  <si>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</si>
  <si>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</si>
  <si>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</si>
  <si>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</si>
  <si>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</si>
  <si>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</si>
  <si>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</si>
  <si>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</si>
  <si>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</si>
  <si>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</si>
  <si>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</si>
  <si>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</si>
  <si>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</si>
  <si>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</si>
  <si>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</si>
  <si>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</si>
  <si>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</si>
  <si>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</si>
  <si>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</si>
  <si>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</si>
  <si>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</si>
  <si>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</si>
  <si>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</si>
  <si>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</si>
  <si>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</si>
  <si>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</si>
  <si>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</si>
  <si>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</si>
  <si>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</si>
  <si>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</si>
  <si>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</si>
  <si>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</si>
  <si>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</si>
  <si>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</si>
  <si>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</si>
  <si>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</si>
  <si>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</si>
  <si>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</si>
  <si>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</si>
  <si>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</si>
  <si>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</si>
  <si>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</si>
  <si>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</si>
  <si>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</si>
  <si>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</si>
  <si>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</si>
  <si>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</si>
  <si>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</si>
  <si>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</si>
  <si>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</si>
  <si>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</si>
  <si>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</si>
  <si>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</si>
  <si>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</si>
  <si>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</si>
  <si>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</si>
  <si>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</si>
  <si>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</si>
  <si>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</si>
  <si>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</si>
  <si>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</si>
  <si>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</si>
  <si>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</si>
  <si>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</si>
  <si>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</si>
  <si>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</si>
  <si>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</si>
  <si>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</si>
  <si>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</si>
  <si>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</si>
  <si>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</si>
  <si>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</si>
  <si>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</si>
  <si>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</si>
  <si>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</si>
  <si>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</si>
  <si>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</si>
  <si>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</si>
  <si>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</si>
  <si>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</si>
  <si>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</si>
  <si>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</si>
  <si>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</si>
  <si>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</si>
  <si>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</si>
  <si>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</si>
  <si>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</si>
  <si>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</si>
  <si>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</si>
  <si>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</si>
  <si>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</si>
  <si>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</si>
  <si>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</si>
  <si>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</si>
  <si>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</si>
  <si>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</si>
  <si>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</si>
  <si>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</si>
  <si>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</si>
  <si>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</si>
  <si>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</si>
  <si>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</si>
  <si>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</si>
  <si>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</si>
  <si>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</si>
  <si>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</si>
  <si>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</si>
  <si>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</si>
  <si>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</si>
  <si>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</si>
  <si>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</si>
  <si>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</si>
  <si>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</si>
  <si>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</si>
  <si>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</si>
  <si>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</si>
  <si>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</si>
  <si>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</si>
  <si>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</si>
  <si>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</si>
  <si>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</si>
  <si>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</si>
  <si>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</si>
  <si>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</si>
  <si>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</si>
  <si>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</si>
  <si>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</si>
  <si>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</si>
  <si>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</si>
  <si>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</si>
  <si>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</si>
  <si>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</si>
  <si>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</si>
  <si>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</si>
  <si>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</si>
  <si>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</si>
  <si>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</si>
  <si>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</si>
  <si>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</si>
  <si>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</si>
  <si>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</si>
  <si>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</si>
  <si>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</si>
  <si>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</si>
  <si>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</si>
  <si>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</si>
  <si>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</si>
  <si>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</si>
  <si>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</si>
  <si>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</si>
  <si>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</si>
  <si>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</si>
  <si>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</si>
  <si>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</si>
  <si>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</si>
  <si>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</si>
  <si>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</si>
  <si>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</si>
  <si>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</si>
  <si>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</si>
  <si>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</si>
  <si>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</si>
  <si>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</si>
  <si>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</si>
  <si>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</si>
  <si>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</si>
  <si>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</si>
  <si>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</si>
  <si>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</si>
  <si>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</si>
  <si>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</si>
  <si>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</si>
  <si>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</si>
  <si>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</si>
  <si>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</si>
  <si>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</si>
  <si>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</si>
  <si>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</si>
  <si>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</si>
  <si>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</si>
  <si>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</si>
  <si>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</si>
  <si>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</si>
  <si>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</si>
  <si>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</si>
  <si>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</si>
  <si>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</si>
  <si>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</si>
  <si>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</si>
  <si>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</si>
  <si>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</si>
  <si>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</si>
  <si>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</si>
  <si>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</si>
  <si>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</si>
  <si>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</si>
  <si>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</si>
  <si>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</si>
  <si>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</si>
  <si>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</si>
  <si>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</si>
  <si>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</si>
  <si>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</si>
  <si>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</si>
  <si>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</si>
  <si>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</si>
  <si>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</si>
  <si>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</si>
  <si>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</si>
  <si>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</si>
  <si>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</si>
  <si>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</si>
  <si>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</si>
  <si>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</si>
  <si>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</si>
  <si>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</si>
  <si>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</si>
  <si>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</si>
  <si>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</si>
  <si>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</si>
  <si>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</si>
  <si>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</si>
  <si>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</si>
  <si>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</si>
  <si>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</si>
  <si>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</si>
  <si>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</si>
  <si>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</si>
  <si>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</si>
  <si>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</si>
  <si>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</si>
  <si>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</si>
  <si>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</si>
  <si>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</si>
  <si>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</si>
  <si>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</si>
  <si>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</si>
  <si>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</si>
  <si>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</si>
  <si>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</si>
  <si>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</si>
  <si>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</si>
  <si>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</si>
  <si>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</si>
  <si>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</si>
  <si>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</si>
  <si>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</si>
  <si>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</si>
  <si>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</si>
  <si>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</si>
  <si>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</si>
  <si>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</si>
  <si>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</si>
  <si>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</si>
  <si>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</si>
  <si>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</si>
  <si>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</si>
  <si>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</si>
  <si>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</si>
  <si>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</si>
  <si>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</si>
  <si>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</si>
  <si>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</si>
  <si>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</si>
  <si>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</si>
  <si>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</si>
  <si>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</si>
  <si>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</si>
  <si>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</si>
  <si>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</si>
  <si>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</si>
  <si>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</si>
  <si>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</si>
  <si>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</si>
  <si>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</si>
  <si>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</si>
  <si>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</si>
  <si>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</si>
  <si>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</si>
  <si>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</si>
  <si>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</si>
  <si>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</si>
  <si>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</si>
  <si>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</si>
  <si>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</si>
  <si>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</si>
  <si>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</si>
  <si>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</si>
  <si>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</si>
  <si>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</si>
  <si>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</si>
  <si>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</si>
  <si>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</si>
  <si>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</si>
  <si>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</si>
  <si>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</si>
  <si>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</si>
  <si>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</si>
  <si>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</si>
  <si>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</si>
  <si>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</si>
  <si>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</si>
  <si>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</si>
  <si>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</si>
  <si>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</si>
  <si>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</si>
  <si>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</si>
  <si>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</si>
  <si>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</si>
  <si>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</si>
  <si>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</si>
  <si>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</si>
  <si>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</si>
  <si>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</si>
  <si>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</si>
  <si>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</si>
  <si>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</si>
  <si>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</si>
  <si>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</si>
  <si>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</si>
  <si>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</si>
  <si>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</si>
  <si>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</si>
  <si>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</si>
  <si>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</si>
  <si>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</si>
  <si>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</si>
  <si>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</si>
  <si>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</si>
  <si>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</si>
  <si>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</si>
  <si>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</si>
  <si>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</si>
  <si>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</si>
  <si>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</si>
  <si>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</si>
  <si>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</si>
  <si>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</si>
  <si>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</si>
  <si>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</si>
  <si>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</si>
  <si>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</si>
  <si>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</si>
  <si>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</si>
  <si>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</si>
  <si>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</si>
  <si>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</si>
  <si>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</si>
  <si>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</si>
  <si>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</si>
  <si>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</si>
  <si>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</si>
  <si>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</si>
  <si>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</si>
  <si>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</si>
  <si>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</si>
  <si>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</si>
  <si>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</si>
  <si>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</si>
  <si>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</si>
  <si>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</si>
  <si>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</si>
  <si>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</si>
  <si>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</si>
  <si>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</si>
  <si>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</si>
  <si>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</si>
  <si>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</si>
  <si>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</si>
  <si>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</si>
  <si>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</si>
  <si>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</si>
  <si>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</si>
  <si>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</si>
  <si>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</si>
  <si>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</si>
  <si>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</si>
  <si>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</si>
  <si>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</si>
  <si>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</si>
  <si>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</si>
  <si>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</si>
  <si>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</si>
  <si>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</si>
  <si>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</si>
  <si>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</si>
  <si>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</si>
  <si>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</si>
  <si>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</si>
  <si>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</si>
  <si>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</si>
  <si>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</si>
  <si>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</si>
  <si>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</si>
  <si>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</si>
  <si>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</si>
  <si>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</si>
  <si>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</si>
  <si>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</si>
  <si>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</si>
  <si>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</si>
  <si>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</si>
  <si>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</si>
  <si>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</si>
  <si>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</si>
  <si>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</si>
  <si>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</si>
  <si>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</si>
  <si>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</si>
  <si>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</si>
  <si>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</si>
  <si>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</si>
  <si>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</si>
  <si>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</si>
  <si>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</si>
  <si>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</si>
  <si>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</si>
  <si>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</si>
  <si>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</si>
  <si>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</si>
  <si>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</si>
  <si>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</si>
  <si>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</si>
  <si>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</si>
  <si>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</si>
  <si>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</si>
  <si>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</si>
  <si>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</si>
  <si>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</si>
  <si>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</si>
  <si>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</si>
  <si>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</si>
  <si>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</si>
  <si>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</si>
  <si>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</si>
  <si>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</si>
  <si>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</si>
  <si>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</si>
  <si>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</si>
  <si>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</si>
  <si>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</si>
  <si>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</si>
  <si>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</si>
  <si>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</si>
  <si>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</si>
  <si>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</si>
  <si>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</si>
  <si>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</si>
  <si>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</si>
  <si>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</si>
  <si>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</si>
  <si>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</si>
  <si>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</si>
  <si>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</si>
  <si>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</si>
  <si>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</si>
  <si>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</si>
  <si>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</si>
  <si>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</si>
  <si>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</si>
  <si>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</si>
  <si>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</si>
  <si>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</si>
  <si>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</si>
  <si>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</si>
  <si>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</si>
  <si>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</si>
  <si>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</si>
  <si>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</si>
  <si>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</si>
  <si>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</si>
  <si>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</si>
  <si>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</si>
  <si>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</si>
  <si>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</si>
  <si>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</si>
  <si>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</si>
  <si>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</si>
  <si>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</si>
  <si>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</si>
  <si>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</si>
  <si>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</si>
  <si>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</si>
  <si>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</si>
  <si>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</si>
  <si>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</si>
  <si>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</si>
  <si>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</si>
  <si>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</si>
  <si>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</si>
  <si>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</si>
  <si>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</si>
  <si>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</si>
  <si>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</si>
  <si>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</si>
  <si>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</si>
  <si>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</si>
  <si>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</si>
  <si>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</si>
  <si>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</si>
  <si>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</si>
  <si>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</si>
  <si>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</si>
  <si>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</si>
  <si>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</si>
  <si>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</si>
  <si>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</si>
  <si>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</si>
  <si>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</si>
  <si>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</si>
  <si>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</si>
  <si>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</si>
  <si>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</si>
  <si>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</si>
  <si>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</si>
  <si>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</si>
  <si>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</si>
  <si>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</si>
  <si>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</si>
  <si>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</si>
  <si>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</si>
  <si>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</si>
  <si>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</si>
  <si>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</si>
  <si>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</si>
  <si>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</si>
  <si>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</si>
  <si>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</si>
  <si>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</si>
  <si>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</si>
  <si>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</si>
  <si>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</si>
  <si>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</si>
  <si>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</si>
  <si>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</si>
  <si>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</si>
  <si>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</si>
  <si>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</si>
  <si>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</si>
  <si>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</si>
  <si>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</si>
  <si>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</si>
  <si>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</si>
  <si>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</si>
  <si>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</si>
  <si>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</si>
  <si>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</si>
  <si>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</si>
  <si>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</si>
  <si>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</si>
  <si>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</si>
  <si>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</si>
  <si>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</si>
  <si>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</si>
  <si>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</si>
  <si>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</si>
  <si>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</si>
  <si>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</si>
  <si>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</si>
  <si>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</si>
  <si>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</si>
  <si>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</si>
  <si>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</si>
  <si>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</si>
  <si>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</si>
  <si>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</si>
  <si>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</si>
  <si>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</si>
  <si>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</si>
  <si>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</si>
  <si>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</si>
  <si>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</si>
  <si>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</si>
  <si>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</si>
  <si>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</si>
  <si>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</si>
  <si>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</si>
  <si>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</si>
  <si>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</si>
  <si>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</si>
  <si>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</si>
  <si>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</si>
  <si>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</si>
  <si>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</si>
  <si>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</si>
  <si>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</si>
  <si>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</si>
  <si>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</si>
  <si>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</si>
  <si>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</si>
  <si>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</si>
  <si>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</si>
  <si>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</si>
  <si>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</si>
  <si>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</si>
  <si>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</si>
  <si>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</si>
  <si>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</si>
  <si>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</si>
  <si>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</si>
  <si>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</si>
  <si>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</si>
  <si>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</si>
  <si>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</si>
  <si>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</si>
  <si>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</si>
  <si>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</si>
  <si>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</si>
  <si>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</si>
  <si>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</si>
  <si>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</si>
  <si>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</si>
  <si>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</si>
  <si>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</si>
  <si>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</si>
  <si>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</si>
  <si>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</si>
  <si>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</si>
  <si>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</si>
  <si>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</si>
  <si>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</si>
  <si>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</si>
  <si>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</si>
  <si>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</si>
  <si>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</si>
  <si>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</si>
  <si>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</si>
  <si>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</si>
  <si>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</si>
  <si>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</si>
  <si>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</si>
  <si>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</si>
  <si>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</si>
  <si>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</si>
  <si>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</si>
  <si>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</si>
  <si>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</si>
  <si>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</si>
  <si>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</si>
  <si>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</si>
  <si>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</si>
  <si>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</si>
  <si>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</si>
  <si>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</si>
  <si>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</si>
  <si>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</si>
  <si>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</si>
  <si>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</si>
  <si>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</si>
  <si>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</si>
  <si>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</si>
  <si>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</si>
  <si>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</si>
  <si>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</si>
  <si>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</si>
  <si>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</si>
  <si>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</si>
  <si>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</si>
  <si>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</si>
  <si>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</si>
  <si>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</si>
  <si>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</si>
  <si>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</si>
  <si>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</si>
  <si>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</si>
  <si>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</si>
  <si>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</si>
  <si>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</si>
  <si>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</si>
  <si>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</si>
  <si>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</si>
  <si>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</si>
  <si>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</si>
  <si>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</si>
  <si>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</si>
  <si>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</si>
  <si>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</si>
  <si>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</si>
  <si>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</si>
  <si>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</si>
  <si>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</si>
  <si>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</si>
  <si>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</si>
  <si>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</si>
  <si>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</si>
  <si>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</si>
  <si>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</si>
  <si>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</si>
  <si>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</si>
  <si>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</si>
  <si>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</si>
  <si>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</si>
  <si>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</si>
  <si>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</si>
  <si>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</si>
  <si>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</si>
  <si>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</si>
  <si>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</si>
  <si>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</si>
  <si>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</si>
  <si>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</si>
  <si>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</si>
  <si>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</si>
  <si>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</si>
  <si>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</si>
  <si>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</si>
  <si>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</si>
  <si>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</si>
  <si>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</si>
  <si>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</si>
  <si>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</si>
  <si>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</si>
  <si>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</si>
  <si>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</si>
  <si>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</si>
  <si>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</si>
  <si>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</si>
  <si>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</si>
  <si>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</si>
  <si>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</si>
  <si>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</si>
  <si>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</si>
  <si>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</si>
  <si>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</si>
  <si>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</si>
  <si>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</si>
  <si>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</si>
  <si>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</si>
  <si>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</si>
  <si>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</si>
  <si>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</si>
  <si>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</si>
  <si>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</si>
  <si>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</si>
  <si>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</si>
  <si>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</si>
  <si>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</si>
  <si>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</si>
  <si>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</si>
  <si>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</si>
  <si>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</si>
  <si>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</si>
  <si>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</si>
  <si>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</si>
  <si>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</si>
  <si>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</si>
  <si>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</si>
  <si>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</si>
  <si>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</si>
  <si>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</si>
  <si>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</si>
  <si>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</si>
  <si>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</si>
  <si>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</si>
  <si>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</si>
  <si>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</si>
  <si>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</si>
  <si>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</si>
  <si>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</si>
  <si>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</si>
  <si>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</si>
  <si>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</si>
  <si>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</si>
  <si>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</si>
  <si>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</si>
  <si>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</si>
  <si>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</si>
  <si>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</si>
  <si>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</si>
  <si>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</si>
  <si>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</si>
  <si>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</si>
  <si>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</si>
  <si>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</si>
  <si>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</si>
  <si>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</si>
  <si>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</si>
  <si>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</si>
  <si>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</si>
  <si>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</si>
  <si>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</si>
  <si>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</si>
  <si>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</si>
  <si>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</si>
  <si>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</si>
  <si>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</si>
  <si>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</si>
  <si>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</si>
  <si>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</si>
  <si>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</si>
  <si>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</si>
  <si>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</si>
  <si>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</si>
  <si>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</si>
  <si>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</si>
  <si>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</si>
  <si>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</si>
  <si>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</si>
  <si>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</si>
  <si>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</si>
  <si>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</si>
  <si>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</si>
  <si>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</si>
  <si>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</si>
  <si>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</si>
  <si>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</si>
  <si>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</si>
  <si>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</si>
  <si>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</si>
  <si>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</si>
  <si>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</si>
  <si>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</si>
  <si>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</si>
  <si>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</si>
  <si>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</si>
  <si>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</si>
  <si>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</si>
  <si>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</si>
  <si>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</si>
  <si>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</si>
  <si>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</si>
  <si>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</si>
  <si>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</si>
  <si>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</si>
  <si>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</si>
  <si>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</si>
  <si>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</si>
  <si>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</si>
  <si>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</si>
  <si>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</si>
  <si>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</si>
  <si>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</si>
  <si>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</si>
  <si>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</si>
  <si>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</si>
  <si>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</si>
  <si>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</si>
  <si>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</si>
  <si>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</si>
  <si>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</si>
  <si>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</si>
  <si>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</si>
  <si>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</si>
  <si>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</si>
  <si>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</si>
  <si>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</si>
  <si>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</si>
  <si>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</si>
  <si>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</si>
  <si>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</si>
  <si>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</si>
  <si>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</si>
  <si>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</si>
  <si>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</si>
  <si>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</si>
  <si>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</si>
  <si>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</si>
  <si>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</si>
  <si>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</si>
  <si>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</si>
  <si>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</si>
  <si>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</si>
  <si>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</si>
  <si>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</si>
  <si>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</si>
  <si>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</si>
  <si>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</si>
  <si>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</si>
  <si>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</si>
  <si>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</si>
  <si>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</si>
  <si>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</si>
  <si>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</si>
  <si>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</si>
  <si>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</si>
  <si>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</si>
  <si>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</si>
  <si>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</si>
  <si>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</si>
  <si>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</si>
  <si>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</si>
  <si>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</si>
  <si>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</si>
  <si>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</si>
  <si>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</si>
  <si>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</si>
  <si>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</si>
  <si>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</si>
  <si>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</si>
  <si>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</si>
  <si>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</si>
  <si>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</si>
  <si>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</si>
  <si>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</si>
  <si>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</si>
  <si>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</si>
  <si>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</si>
  <si>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</si>
  <si>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</si>
  <si>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</si>
  <si>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</si>
  <si>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</si>
  <si>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</si>
  <si>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</si>
  <si>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</si>
  <si>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</si>
  <si>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</si>
  <si>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</si>
  <si>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</si>
  <si>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</si>
  <si>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</si>
  <si>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</si>
  <si>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</si>
  <si>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</si>
  <si>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</si>
  <si>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</si>
  <si>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</si>
  <si>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</si>
  <si>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</si>
  <si>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</si>
  <si>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</si>
  <si>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</si>
  <si>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</si>
  <si>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</si>
  <si>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</si>
  <si>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</si>
  <si>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</si>
  <si>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</si>
  <si>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</si>
  <si>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</si>
  <si>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</si>
  <si>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</si>
  <si>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</si>
  <si>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</si>
  <si>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</si>
  <si>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</si>
  <si>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</si>
  <si>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</si>
  <si>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</si>
  <si>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</si>
  <si>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</si>
  <si>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</si>
  <si>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</si>
  <si>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</si>
  <si>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</si>
  <si>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</si>
  <si>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</si>
  <si>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</si>
  <si>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</si>
  <si>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</si>
  <si>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</si>
  <si>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</si>
  <si>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</si>
  <si>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</si>
  <si>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</si>
  <si>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</si>
  <si>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</si>
  <si>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</si>
  <si>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</si>
  <si>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</si>
  <si>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</si>
  <si>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</si>
  <si>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</si>
  <si>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</si>
  <si>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</si>
  <si>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</si>
  <si>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</si>
  <si>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</si>
  <si>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</si>
  <si>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</si>
  <si>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</si>
  <si>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</si>
  <si>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</si>
  <si>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</si>
  <si>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</si>
  <si>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</si>
  <si>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</si>
  <si>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</si>
  <si>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</si>
  <si>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</si>
  <si>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</si>
  <si>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</si>
  <si>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</si>
  <si>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</si>
  <si>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</si>
  <si>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</si>
  <si>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</si>
  <si>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</si>
  <si>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</si>
  <si>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</si>
  <si>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</si>
  <si>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</si>
  <si>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</si>
  <si>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</si>
  <si>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</si>
  <si>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</si>
  <si>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</si>
  <si>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</si>
  <si>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</si>
  <si>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</si>
  <si>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</si>
  <si>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</si>
  <si>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</si>
  <si>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</si>
  <si>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</si>
  <si>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</si>
  <si>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</si>
  <si>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</si>
  <si>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</si>
  <si>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</si>
  <si>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</si>
  <si>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</si>
  <si>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</si>
  <si>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</si>
  <si>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</si>
  <si>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</si>
  <si>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</si>
  <si>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</si>
  <si>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</si>
  <si>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</si>
  <si>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</si>
  <si>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</si>
  <si>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</si>
  <si>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</si>
  <si>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</si>
  <si>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</si>
  <si>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</si>
  <si>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</si>
  <si>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</si>
  <si>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</si>
  <si>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</si>
  <si>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</si>
  <si>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</si>
  <si>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</si>
  <si>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</si>
  <si>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</si>
  <si>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</si>
  <si>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</si>
  <si>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</si>
  <si>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</si>
  <si>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</si>
  <si>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</si>
  <si>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</si>
  <si>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</si>
  <si>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</si>
  <si>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</si>
  <si>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</si>
  <si>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</si>
  <si>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</si>
  <si>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</si>
  <si>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</si>
  <si>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</si>
  <si>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</si>
  <si>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</si>
  <si>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</si>
  <si>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</si>
  <si>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</si>
  <si>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</si>
  <si>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</si>
  <si>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</si>
  <si>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</si>
  <si>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</si>
  <si>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</si>
  <si>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</si>
  <si>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</si>
  <si>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</si>
  <si>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</si>
  <si>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</si>
  <si>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</si>
  <si>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</si>
  <si>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</si>
  <si>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</si>
  <si>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</si>
  <si>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</si>
  <si>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</si>
  <si>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</si>
  <si>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</si>
  <si>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</si>
  <si>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</si>
  <si>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</si>
  <si>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</si>
  <si>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</si>
  <si>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</si>
  <si>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</si>
  <si>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</si>
  <si>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</si>
  <si>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</si>
  <si>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</si>
  <si>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</si>
  <si>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</si>
  <si>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</si>
  <si>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</si>
  <si>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</si>
  <si>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</si>
  <si>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</si>
  <si>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</si>
  <si>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</si>
  <si>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</si>
  <si>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</si>
  <si>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</si>
  <si>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</si>
  <si>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</si>
  <si>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</si>
  <si>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</si>
  <si>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</si>
  <si>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</si>
  <si>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</si>
  <si>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</si>
  <si>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</si>
  <si>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</si>
  <si>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</si>
  <si>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</si>
  <si>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</si>
  <si>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</si>
  <si>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</si>
  <si>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</si>
  <si>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</si>
  <si>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</si>
  <si>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</si>
  <si>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</si>
  <si>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</si>
  <si>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</si>
  <si>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</si>
  <si>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</si>
  <si>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</si>
  <si>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</si>
  <si>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</si>
  <si>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</si>
  <si>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</si>
  <si>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</si>
  <si>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</si>
  <si>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</si>
  <si>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</si>
  <si>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</si>
  <si>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</si>
  <si>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</si>
  <si>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</si>
  <si>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</si>
  <si>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</si>
  <si>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</si>
  <si>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</si>
  <si>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</si>
  <si>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</si>
  <si>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</si>
  <si>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</si>
  <si>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</si>
  <si>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</si>
  <si>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</si>
  <si>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</si>
  <si>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</si>
  <si>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</si>
  <si>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</si>
  <si>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</si>
  <si>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</si>
  <si>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</si>
  <si>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</si>
  <si>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</si>
  <si>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</si>
  <si>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</si>
  <si>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</si>
  <si>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</si>
  <si>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</si>
  <si>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</si>
  <si>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</si>
  <si>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</si>
  <si>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</si>
  <si>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</si>
  <si>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</si>
  <si>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</si>
  <si>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</si>
  <si>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</si>
  <si>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</si>
  <si>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</si>
  <si>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</si>
  <si>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</si>
  <si>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</si>
  <si>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</si>
  <si>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</si>
  <si>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</si>
  <si>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</si>
  <si>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</si>
  <si>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</si>
  <si>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</si>
  <si>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</si>
  <si>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</si>
  <si>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</si>
  <si>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</si>
  <si>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</si>
  <si>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</si>
  <si>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</si>
  <si>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</si>
  <si>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</si>
  <si>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</si>
  <si>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</si>
  <si>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</si>
  <si>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</si>
  <si>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</si>
  <si>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</si>
  <si>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</si>
  <si>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</si>
  <si>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</si>
  <si>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</si>
  <si>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</si>
  <si>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</si>
  <si>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</si>
  <si>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</si>
  <si>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</si>
  <si>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</si>
  <si>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</si>
  <si>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</si>
  <si>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</si>
  <si>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</si>
  <si>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</si>
  <si>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</si>
  <si>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</si>
  <si>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</si>
  <si>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</si>
  <si>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</si>
  <si>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</si>
  <si>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</si>
  <si>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</si>
  <si>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</si>
  <si>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</si>
  <si>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</si>
  <si>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</si>
  <si>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</si>
  <si>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</si>
  <si>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</si>
  <si>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</si>
  <si>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</si>
  <si>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</si>
  <si>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</si>
  <si>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</si>
  <si>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</si>
  <si>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</si>
  <si>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</si>
  <si>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</si>
  <si>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</si>
  <si>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</si>
  <si>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</si>
  <si>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</si>
  <si>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</si>
  <si>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</si>
  <si>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</si>
  <si>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</si>
  <si>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</si>
  <si>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</si>
  <si>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</si>
  <si>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</si>
  <si>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</si>
  <si>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</si>
  <si>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</si>
  <si>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</si>
  <si>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</si>
  <si>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</si>
  <si>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</si>
  <si>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</si>
  <si>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</si>
  <si>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</si>
  <si>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</si>
  <si>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</si>
  <si>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</si>
  <si>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</si>
  <si>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</si>
  <si>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</si>
  <si>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</si>
  <si>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</si>
  <si>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</si>
  <si>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</si>
  <si>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</si>
  <si>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</si>
  <si>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</si>
  <si>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</si>
  <si>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</si>
  <si>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</si>
  <si>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</si>
  <si>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</si>
  <si>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</si>
  <si>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</si>
  <si>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</si>
  <si>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</si>
  <si>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</si>
  <si>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</si>
  <si>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</si>
  <si>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</si>
  <si>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</si>
  <si>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</si>
  <si>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</si>
  <si>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</si>
  <si>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</si>
  <si>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</si>
  <si>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</si>
  <si>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</si>
  <si>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</si>
  <si>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</si>
  <si>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</si>
  <si>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</si>
  <si>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</si>
  <si>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</si>
  <si>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</si>
  <si>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</si>
  <si>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</si>
  <si>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</si>
  <si>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</si>
  <si>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</si>
  <si>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</si>
  <si>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</si>
  <si>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</si>
  <si>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</si>
  <si>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</si>
  <si>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</si>
  <si>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</si>
  <si>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</si>
  <si>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</si>
  <si>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</si>
  <si>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</si>
  <si>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</si>
  <si>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</si>
  <si>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</si>
  <si>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</si>
  <si>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</si>
  <si>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</si>
  <si>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</si>
  <si>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</si>
  <si>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</si>
  <si>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</si>
  <si>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</si>
  <si>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</si>
  <si>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</si>
  <si>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</si>
  <si>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</si>
  <si>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</si>
  <si>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</si>
  <si>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</si>
  <si>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</si>
  <si>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</si>
  <si>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</si>
  <si>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</si>
  <si>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</si>
  <si>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</si>
  <si>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</si>
  <si>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</si>
  <si>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</si>
  <si>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</si>
  <si>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</si>
  <si>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</si>
  <si>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</si>
  <si>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</si>
  <si>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</si>
  <si>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</si>
  <si>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</si>
  <si>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</si>
  <si>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</si>
  <si>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</si>
  <si>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</si>
  <si>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</si>
  <si>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</si>
  <si>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</si>
  <si>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</si>
  <si>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</si>
  <si>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</si>
  <si>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</si>
  <si>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</si>
  <si>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</si>
  <si>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</si>
  <si>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</si>
  <si>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</si>
  <si>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</si>
  <si>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</si>
  <si>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</si>
  <si>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</si>
  <si>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</si>
  <si>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</si>
  <si>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</si>
  <si>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</si>
  <si>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</si>
  <si>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</si>
  <si>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</si>
  <si>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</si>
  <si>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</si>
  <si>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</si>
  <si>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</si>
  <si>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</si>
  <si>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</si>
  <si>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</si>
  <si>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</si>
  <si>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</si>
  <si>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</si>
  <si>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</si>
  <si>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</si>
  <si>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</si>
  <si>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</si>
  <si>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</si>
  <si>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</si>
  <si>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</si>
  <si>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</si>
  <si>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</si>
  <si>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</si>
  <si>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</si>
  <si>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</si>
  <si>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</si>
  <si>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</si>
  <si>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</si>
  <si>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</si>
  <si>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</si>
  <si>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</si>
  <si>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</si>
  <si>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</si>
  <si>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</si>
  <si>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</si>
  <si>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</si>
  <si>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</si>
  <si>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</si>
  <si>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</si>
  <si>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</si>
  <si>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</si>
  <si>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</si>
  <si>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</si>
  <si>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</si>
  <si>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</si>
  <si>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</si>
  <si>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</si>
  <si>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</si>
  <si>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</si>
  <si>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</si>
  <si>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</si>
  <si>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</si>
  <si>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</si>
  <si>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</si>
  <si>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</si>
  <si>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</si>
  <si>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</si>
  <si>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</si>
  <si>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</si>
  <si>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</si>
  <si>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</si>
  <si>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</si>
  <si>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</si>
  <si>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</si>
  <si>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</si>
  <si>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</si>
  <si>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</si>
  <si>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</si>
  <si>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</si>
  <si>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</si>
  <si>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</si>
  <si>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</si>
  <si>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</si>
  <si>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</si>
  <si>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</si>
  <si>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</si>
  <si>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</si>
  <si>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</si>
  <si>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</si>
  <si>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</si>
  <si>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</si>
  <si>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</si>
  <si>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</si>
  <si>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</si>
  <si>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</si>
  <si>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</si>
  <si>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</si>
  <si>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</si>
  <si>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</si>
  <si>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</si>
  <si>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</si>
  <si>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</si>
  <si>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</si>
  <si>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</si>
  <si>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</si>
  <si>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</si>
  <si>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</si>
  <si>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</si>
  <si>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</si>
  <si>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</si>
  <si>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</si>
  <si>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</si>
  <si>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</si>
  <si>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</si>
  <si>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</si>
  <si>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</si>
  <si>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</si>
  <si>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</si>
  <si>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</si>
  <si>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</si>
  <si>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</si>
  <si>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</si>
  <si>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</si>
  <si>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</si>
  <si>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</si>
  <si>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</si>
  <si>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</si>
  <si>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</si>
  <si>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</si>
  <si>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</si>
  <si>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</si>
  <si>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</si>
  <si>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</si>
  <si>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</si>
  <si>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</si>
  <si>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</si>
  <si>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</si>
  <si>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</si>
  <si>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</si>
  <si>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</si>
  <si>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</si>
  <si>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</si>
  <si>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</si>
  <si>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</si>
  <si>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</si>
  <si>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</si>
  <si>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</si>
  <si>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</si>
  <si>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</si>
  <si>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</si>
  <si>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</si>
  <si>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</si>
  <si>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</si>
  <si>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</si>
  <si>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</si>
  <si>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</si>
  <si>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</si>
  <si>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</si>
  <si>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</si>
  <si>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</si>
  <si>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</si>
  <si>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</si>
  <si>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</si>
  <si>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</si>
  <si>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</si>
  <si>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</si>
  <si>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</si>
  <si>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</si>
  <si>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</si>
  <si>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</si>
  <si>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</si>
  <si>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</si>
  <si>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</si>
  <si>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</si>
  <si>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</si>
  <si>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</si>
  <si>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</si>
  <si>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</si>
  <si>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</si>
  <si>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</si>
  <si>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</si>
  <si>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</si>
  <si>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</si>
  <si>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</si>
  <si>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</si>
  <si>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</si>
  <si>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</si>
  <si>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</si>
  <si>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</si>
  <si>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</si>
  <si>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</si>
  <si>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</si>
  <si>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</si>
  <si>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</si>
  <si>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</si>
  <si>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</si>
  <si>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</si>
  <si>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</si>
  <si>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</si>
  <si>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</si>
  <si>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</si>
  <si>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</si>
  <si>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</si>
  <si>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</si>
  <si>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</si>
  <si>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</si>
  <si>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</si>
  <si>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</si>
  <si>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</si>
  <si>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</si>
  <si>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</si>
  <si>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</si>
  <si>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</si>
  <si>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</si>
  <si>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</si>
  <si>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</si>
  <si>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</si>
  <si>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</si>
  <si>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</si>
  <si>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</si>
  <si>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</si>
  <si>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</si>
  <si>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</si>
  <si>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</si>
  <si>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</si>
  <si>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</si>
  <si>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</si>
  <si>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</si>
  <si>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</si>
  <si>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</si>
  <si>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</si>
  <si>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</si>
  <si>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</si>
  <si>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</si>
  <si>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</si>
  <si>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</si>
  <si>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</si>
  <si>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</si>
  <si>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</si>
  <si>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</si>
  <si>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</si>
  <si>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</si>
  <si>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</si>
  <si>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</si>
  <si>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</si>
  <si>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</si>
  <si>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</si>
  <si>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</si>
  <si>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</si>
  <si>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</si>
  <si>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</si>
  <si>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</si>
  <si>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</si>
  <si>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</si>
  <si>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</si>
  <si>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</si>
  <si>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</si>
  <si>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</si>
  <si>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</si>
  <si>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</si>
  <si>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</si>
  <si>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</si>
  <si>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</si>
  <si>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</si>
  <si>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</si>
  <si>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</si>
  <si>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</si>
  <si>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</si>
  <si>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</si>
  <si>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</si>
  <si>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</si>
  <si>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</si>
  <si>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</si>
  <si>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</si>
  <si>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</si>
  <si>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</si>
  <si>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</si>
  <si>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</si>
  <si>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</si>
  <si>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</si>
  <si>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</si>
  <si>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</si>
  <si>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</si>
  <si>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</si>
  <si>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</si>
  <si>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</si>
  <si>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</si>
  <si>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</si>
  <si>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</si>
  <si>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</si>
  <si>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</si>
  <si>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</si>
  <si>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</si>
  <si>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</si>
  <si>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</si>
  <si>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</si>
  <si>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</si>
  <si>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</si>
  <si>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</si>
  <si>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</si>
  <si>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</si>
  <si>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</si>
  <si>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</si>
  <si>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</si>
  <si>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</si>
  <si>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</si>
  <si>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</si>
  <si>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</si>
  <si>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</si>
  <si>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</si>
  <si>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</si>
  <si>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</si>
  <si>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</si>
  <si>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</si>
  <si>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</si>
  <si>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</si>
  <si>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</si>
  <si>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</si>
  <si>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</si>
  <si>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</si>
  <si>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</si>
  <si>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</si>
  <si>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</si>
  <si>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</si>
  <si>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</si>
  <si>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</si>
  <si>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</si>
  <si>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</si>
  <si>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</si>
  <si>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</si>
  <si>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</si>
  <si>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</si>
  <si>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</si>
  <si>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</si>
  <si>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</si>
  <si>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</si>
  <si>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</si>
  <si>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</si>
  <si>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</si>
  <si>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</si>
  <si>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</si>
  <si>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</si>
  <si>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</si>
  <si>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</si>
  <si>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</si>
  <si>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</si>
  <si>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</si>
  <si>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</si>
  <si>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</si>
  <si>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</si>
  <si>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</si>
  <si>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</si>
  <si>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</si>
  <si>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</si>
  <si>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</si>
  <si>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</si>
  <si>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</si>
  <si>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</si>
  <si>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</si>
  <si>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</si>
  <si>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</si>
  <si>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</si>
  <si>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</si>
  <si>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</si>
  <si>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</si>
  <si>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</si>
  <si>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</si>
  <si>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</si>
  <si>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</si>
  <si>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</si>
  <si>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</si>
  <si>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</si>
  <si>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</si>
  <si>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</si>
  <si>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</si>
  <si>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</si>
  <si>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</si>
  <si>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</si>
  <si>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</si>
  <si>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</si>
  <si>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</si>
  <si>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</si>
  <si>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</si>
  <si>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</si>
  <si>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</si>
  <si>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</si>
  <si>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</si>
  <si>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</si>
  <si>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</si>
  <si>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</si>
  <si>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</si>
  <si>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</si>
  <si>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</si>
  <si>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</si>
  <si>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</si>
  <si>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</si>
  <si>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</si>
  <si>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</si>
  <si>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</si>
  <si>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</si>
  <si>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</si>
  <si>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</si>
  <si>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</si>
  <si>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</si>
  <si>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</si>
  <si>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</si>
  <si>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</si>
  <si>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</si>
  <si>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</si>
  <si>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</si>
  <si>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</si>
  <si>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</si>
  <si>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</si>
  <si>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</si>
  <si>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</si>
  <si>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</si>
  <si>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</si>
  <si>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</si>
  <si>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</si>
  <si>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</si>
  <si>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</si>
  <si>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</si>
  <si>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</si>
  <si>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</si>
  <si>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</si>
  <si>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</si>
  <si>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</si>
  <si>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</si>
  <si>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</si>
  <si>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</si>
  <si>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</si>
  <si>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</si>
  <si>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</si>
  <si>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</si>
  <si>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</si>
  <si>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</si>
  <si>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</si>
  <si>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</si>
  <si>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</si>
  <si>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</si>
  <si>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</si>
  <si>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</si>
  <si>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</si>
  <si>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</si>
  <si>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</si>
  <si>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</si>
  <si>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</si>
  <si>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</si>
  <si>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</si>
  <si>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</si>
  <si>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</si>
  <si>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</si>
  <si>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</si>
  <si>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</si>
  <si>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</si>
  <si>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</si>
  <si>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</si>
  <si>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</si>
  <si>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</si>
  <si>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</si>
  <si>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</si>
  <si>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</si>
  <si>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</si>
  <si>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</si>
  <si>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</si>
  <si>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</si>
  <si>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</si>
  <si>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</si>
  <si>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</si>
  <si>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</si>
  <si>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</si>
  <si>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</si>
  <si>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</si>
  <si>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</si>
  <si>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</si>
  <si>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</si>
  <si>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</si>
  <si>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</si>
  <si>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</si>
  <si>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</si>
  <si>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</si>
  <si>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</si>
  <si>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</si>
  <si>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</si>
  <si>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</si>
  <si>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</si>
  <si>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</si>
  <si>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</si>
  <si>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</si>
  <si>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</si>
  <si>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</si>
  <si>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</si>
  <si>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</si>
  <si>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</si>
  <si>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</si>
  <si>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</si>
  <si>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</si>
  <si>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</si>
  <si>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</si>
  <si>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</si>
  <si>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</si>
  <si>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</si>
  <si>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</si>
  <si>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</si>
  <si>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</si>
  <si>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</si>
  <si>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</si>
  <si>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</si>
  <si>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</si>
  <si>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</si>
  <si>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</si>
  <si>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</si>
  <si>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</si>
  <si>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</si>
  <si>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</si>
  <si>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</si>
  <si>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</si>
  <si>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</si>
  <si>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</si>
  <si>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</si>
  <si>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</si>
  <si>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</si>
  <si>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</si>
  <si>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</si>
  <si>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</si>
  <si>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</si>
  <si>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</si>
  <si>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</si>
  <si>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</si>
  <si>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</si>
  <si>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</si>
  <si>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</si>
  <si>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</si>
  <si>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</si>
  <si>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</si>
  <si>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</si>
  <si>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</si>
  <si>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</si>
  <si>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</si>
  <si>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</si>
  <si>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</si>
  <si>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</si>
  <si>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</si>
  <si>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</si>
  <si>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</si>
  <si>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</si>
  <si>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</si>
  <si>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</si>
  <si>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</si>
  <si>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</si>
  <si>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</si>
  <si>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</si>
  <si>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</si>
  <si>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</si>
  <si>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</si>
  <si>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</si>
  <si>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</si>
  <si>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</si>
  <si>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</si>
  <si>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</si>
  <si>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</si>
  <si>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</si>
  <si>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</si>
  <si>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</si>
  <si>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</si>
  <si>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</si>
  <si>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</si>
  <si>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</si>
  <si>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</si>
  <si>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</si>
  <si>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</si>
  <si>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</si>
  <si>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</si>
  <si>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</si>
  <si>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</si>
  <si>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</si>
  <si>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</si>
  <si>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</si>
  <si>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</si>
  <si>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</si>
  <si>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</si>
  <si>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</si>
  <si>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</si>
  <si>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</si>
  <si>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</si>
  <si>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</si>
  <si>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</si>
  <si>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</si>
  <si>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</si>
  <si>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</si>
  <si>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</si>
  <si>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</si>
  <si>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</si>
  <si>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</si>
  <si>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</si>
  <si>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</si>
  <si>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</si>
  <si>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</si>
  <si>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</si>
  <si>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</si>
  <si>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</si>
  <si>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</si>
  <si>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</si>
  <si>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</si>
  <si>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</si>
  <si>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</si>
  <si>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</si>
  <si>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</si>
  <si>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</si>
  <si>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</si>
  <si>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</si>
  <si>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</si>
  <si>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</si>
  <si>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</si>
  <si>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</si>
  <si>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</si>
  <si>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</si>
  <si>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</si>
  <si>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</si>
  <si>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</si>
  <si>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</si>
  <si>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</si>
  <si>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</si>
  <si>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</si>
  <si>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</si>
  <si>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</si>
  <si>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</si>
  <si>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</si>
  <si>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</si>
  <si>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</si>
  <si>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</si>
  <si>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</si>
  <si>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</si>
  <si>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</si>
  <si>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</si>
  <si>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</si>
  <si>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</si>
  <si>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</si>
  <si>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</si>
  <si>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</si>
  <si>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</si>
  <si>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</si>
  <si>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</si>
  <si>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</si>
  <si>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</si>
  <si>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</si>
  <si>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</si>
  <si>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</si>
  <si>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</si>
  <si>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</si>
  <si>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</si>
  <si>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</si>
  <si>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</si>
  <si>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</si>
  <si>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</si>
  <si>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</si>
  <si>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</si>
  <si>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</si>
  <si>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</si>
  <si>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</si>
  <si>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</si>
  <si>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</si>
  <si>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</si>
  <si>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</si>
  <si>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</si>
  <si>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</si>
  <si>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</si>
  <si>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</si>
  <si>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</si>
  <si>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</si>
  <si>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</si>
  <si>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</si>
  <si>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</si>
  <si>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</si>
  <si>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</si>
  <si>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</si>
  <si>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</si>
  <si>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</si>
  <si>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</si>
  <si>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</si>
  <si>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</si>
  <si>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</si>
  <si>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</si>
  <si>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</si>
  <si>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</si>
  <si>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</si>
  <si>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</si>
  <si>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</si>
  <si>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</si>
  <si>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</si>
  <si>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</si>
  <si>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</si>
  <si>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</si>
  <si>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</si>
  <si>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</si>
  <si>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</si>
  <si>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</si>
  <si>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</si>
  <si>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</si>
  <si>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</si>
  <si>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</si>
  <si>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</si>
  <si>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</si>
  <si>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</si>
  <si>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</si>
  <si>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</si>
  <si>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</si>
  <si>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</si>
  <si>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</si>
  <si>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</si>
  <si>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</si>
  <si>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</si>
  <si>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</si>
  <si>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</si>
  <si>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</si>
  <si>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</si>
  <si>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</si>
  <si>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</si>
  <si>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</si>
  <si>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</si>
  <si>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</si>
  <si>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</si>
  <si>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</si>
  <si>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</si>
  <si>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</si>
  <si>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</si>
  <si>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</si>
  <si>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</si>
  <si>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</si>
  <si>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</si>
  <si>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</si>
  <si>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</si>
  <si>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</si>
  <si>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</si>
  <si>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</si>
  <si>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</si>
  <si>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</si>
  <si>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</si>
  <si>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</si>
  <si>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</si>
  <si>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</si>
  <si>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</si>
  <si>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</si>
  <si>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</si>
  <si>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</si>
  <si>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</si>
  <si>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</si>
  <si>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</si>
  <si>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</si>
  <si>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</si>
  <si>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</si>
  <si>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</si>
  <si>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</si>
  <si>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</si>
  <si>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</si>
  <si>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</si>
  <si>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</si>
  <si>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</si>
  <si>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</si>
  <si>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</si>
  <si>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</si>
  <si>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</si>
  <si>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</si>
  <si>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</si>
  <si>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</si>
  <si>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</si>
  <si>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</si>
  <si>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</si>
  <si>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</si>
  <si>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</si>
  <si>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</si>
  <si>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</si>
  <si>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</si>
  <si>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</si>
  <si>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</si>
  <si>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</si>
  <si>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</si>
  <si>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</si>
  <si>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</si>
  <si>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</si>
  <si>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</si>
  <si>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</si>
  <si>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</si>
  <si>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</si>
  <si>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</si>
  <si>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</si>
  <si>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</si>
  <si>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</si>
  <si>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</si>
  <si>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</si>
  <si>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</si>
  <si>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</si>
  <si>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</si>
  <si>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</si>
  <si>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</si>
  <si>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</si>
  <si>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</si>
  <si>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</si>
  <si>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</si>
  <si>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</si>
  <si>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</si>
  <si>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</si>
  <si>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</si>
  <si>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</si>
  <si>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</si>
  <si>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</si>
  <si>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</si>
  <si>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</si>
  <si>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</si>
  <si>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</si>
  <si>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</si>
  <si>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</si>
  <si>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</si>
  <si>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</si>
  <si>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</si>
  <si>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</si>
  <si>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</si>
  <si>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</si>
  <si>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</si>
  <si>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</si>
  <si>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</si>
  <si>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</si>
  <si>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</si>
  <si>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</si>
  <si>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</si>
  <si>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</si>
  <si>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</si>
  <si>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</si>
  <si>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</si>
  <si>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</si>
  <si>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</si>
  <si>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</si>
  <si>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</si>
  <si>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</si>
  <si>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</si>
  <si>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</si>
  <si>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</si>
  <si>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</si>
  <si>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</si>
  <si>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</si>
  <si>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</si>
  <si>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</si>
  <si>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</si>
  <si>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</si>
  <si>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</si>
  <si>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</si>
  <si>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</si>
  <si>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</si>
  <si>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</si>
  <si>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</si>
  <si>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</si>
  <si>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</si>
  <si>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</si>
  <si>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</si>
  <si>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</si>
  <si>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</si>
  <si>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</si>
  <si>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</si>
  <si>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</si>
  <si>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</si>
  <si>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</si>
  <si>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</si>
  <si>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</si>
  <si>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</si>
  <si>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</si>
  <si>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</si>
  <si>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</si>
  <si>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</si>
  <si>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</si>
  <si>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</si>
  <si>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</si>
  <si>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</si>
  <si>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</si>
  <si>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</si>
  <si>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</si>
  <si>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</si>
  <si>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</si>
  <si>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</si>
  <si>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</si>
  <si>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</si>
  <si>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</si>
  <si>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</si>
  <si>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</si>
  <si>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</si>
  <si>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</si>
  <si>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</si>
  <si>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</si>
  <si>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</si>
  <si>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</si>
  <si>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</si>
  <si>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</si>
  <si>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</si>
  <si>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</si>
  <si>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</si>
  <si>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</si>
  <si>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</si>
  <si>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</si>
  <si>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</si>
  <si>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</si>
  <si>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</si>
  <si>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</si>
  <si>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</si>
  <si>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</si>
  <si>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</si>
  <si>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</si>
  <si>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</si>
  <si>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</si>
  <si>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</si>
  <si>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</si>
  <si>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</si>
  <si>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</si>
  <si>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</si>
  <si>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</si>
  <si>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</si>
  <si>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</si>
  <si>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</si>
  <si>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</si>
  <si>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</si>
  <si>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</si>
  <si>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</si>
  <si>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</si>
  <si>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</si>
  <si>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</si>
  <si>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</si>
  <si>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</si>
  <si>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</si>
  <si>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</si>
  <si>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</si>
  <si>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</si>
  <si>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</si>
  <si>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</si>
  <si>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</si>
  <si>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</si>
  <si>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</si>
  <si>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</si>
  <si>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</si>
  <si>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</si>
  <si>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</si>
  <si>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</si>
  <si>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</si>
  <si>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</si>
  <si>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</si>
  <si>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</si>
  <si>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</si>
  <si>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</si>
  <si>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</si>
  <si>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</si>
  <si>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</si>
  <si>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</si>
  <si>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</si>
  <si>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</si>
  <si>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</si>
  <si>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</si>
  <si>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</si>
  <si>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</si>
  <si>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</si>
  <si>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</si>
  <si>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</si>
  <si>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</si>
  <si>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</si>
  <si>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</si>
  <si>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</si>
  <si>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</si>
  <si>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</si>
  <si>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</si>
  <si>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</si>
  <si>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</si>
  <si>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</si>
  <si>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</si>
  <si>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</si>
  <si>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</si>
  <si>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</si>
  <si>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</si>
  <si>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</si>
  <si>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</si>
  <si>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</si>
  <si>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</si>
  <si>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</si>
  <si>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</si>
  <si>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</si>
  <si>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</si>
  <si>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</si>
  <si>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</si>
  <si>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</si>
  <si>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</si>
  <si>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</si>
  <si>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</si>
  <si>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</si>
  <si>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</si>
  <si>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</si>
  <si>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</si>
  <si>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</si>
  <si>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</si>
  <si>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</si>
  <si>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</si>
  <si>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</si>
  <si>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</si>
  <si>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</si>
  <si>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</si>
  <si>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</si>
  <si>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</si>
  <si>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</si>
  <si>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</si>
  <si>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</si>
  <si>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</si>
  <si>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</si>
  <si>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</si>
  <si>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</si>
  <si>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</si>
  <si>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</si>
  <si>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</si>
  <si>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</si>
  <si>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</si>
  <si>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</si>
  <si>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</si>
  <si>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</si>
  <si>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</si>
  <si>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</si>
  <si>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</si>
  <si>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</si>
  <si>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</si>
  <si>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</si>
  <si>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</si>
  <si>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</si>
  <si>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</si>
  <si>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</si>
  <si>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</si>
  <si>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</si>
  <si>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</si>
  <si>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</si>
  <si>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</si>
  <si>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</si>
  <si>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</si>
  <si>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</si>
  <si>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</si>
  <si>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</si>
  <si>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</si>
  <si>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</si>
  <si>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</si>
  <si>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</si>
  <si>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</si>
  <si>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</si>
  <si>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</si>
  <si>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</si>
  <si>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</si>
  <si>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</si>
  <si>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</si>
  <si>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</si>
  <si>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</si>
  <si>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</si>
  <si>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</si>
  <si>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</si>
  <si>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</si>
  <si>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</si>
  <si>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</si>
  <si>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</si>
  <si>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</si>
  <si>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</si>
  <si>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</si>
  <si>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</si>
  <si>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</si>
  <si>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</si>
  <si>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</si>
  <si>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</si>
  <si>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</si>
  <si>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</si>
  <si>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</si>
  <si>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</si>
  <si>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</si>
  <si>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</si>
  <si>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</si>
  <si>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</si>
  <si>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</si>
  <si>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</si>
  <si>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</si>
  <si>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</si>
  <si>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</si>
  <si>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</si>
  <si>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</si>
  <si>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</si>
  <si>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</si>
  <si>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</si>
  <si>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</si>
  <si>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</si>
  <si>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</si>
  <si>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</si>
  <si>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</si>
  <si>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</si>
  <si>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</si>
  <si>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</si>
  <si>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</si>
  <si>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</si>
  <si>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</si>
  <si>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</si>
  <si>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</si>
  <si>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</si>
  <si>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</si>
  <si>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</si>
  <si>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</si>
  <si>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</si>
  <si>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</si>
  <si>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</si>
  <si>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</si>
  <si>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</si>
  <si>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</si>
  <si>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</si>
  <si>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</si>
  <si>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</si>
  <si>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</si>
  <si>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</si>
  <si>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</si>
  <si>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</si>
  <si>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</si>
  <si>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</si>
  <si>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</si>
  <si>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</si>
  <si>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</si>
  <si>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</si>
  <si>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</si>
  <si>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</si>
  <si>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</si>
  <si>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</si>
  <si>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</si>
  <si>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</si>
  <si>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</si>
  <si>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</si>
  <si>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</si>
  <si>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</si>
  <si>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</si>
  <si>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</si>
  <si>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</si>
  <si>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</si>
  <si>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</si>
  <si>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</si>
  <si>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</si>
  <si>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</si>
  <si>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</si>
  <si>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</si>
  <si>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</si>
  <si>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</si>
  <si>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</si>
  <si>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</si>
  <si>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</si>
  <si>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</si>
  <si>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</si>
  <si>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</si>
  <si>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</si>
  <si>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</si>
  <si>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</si>
  <si>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</si>
  <si>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</si>
  <si>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</si>
  <si>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</si>
  <si>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</si>
  <si>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</si>
  <si>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</si>
  <si>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</si>
  <si>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</si>
  <si>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</si>
  <si>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</si>
  <si>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</si>
  <si>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</si>
  <si>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</si>
  <si>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</si>
  <si>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</si>
  <si>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</si>
  <si>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</si>
  <si>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</si>
  <si>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</si>
  <si>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</si>
  <si>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</si>
  <si>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</si>
  <si>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</si>
  <si>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</si>
  <si>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</si>
  <si>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</si>
  <si>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</si>
  <si>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</si>
  <si>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</si>
  <si>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</si>
  <si>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</si>
  <si>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</si>
  <si>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</si>
  <si>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</si>
  <si>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</si>
  <si>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</si>
  <si>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</si>
  <si>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</si>
  <si>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</si>
  <si>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</si>
  <si>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</si>
  <si>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</si>
  <si>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</si>
  <si>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</si>
  <si>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</si>
  <si>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</si>
  <si>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</si>
  <si>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</si>
  <si>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</si>
  <si>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</si>
  <si>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</si>
  <si>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</si>
  <si>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</si>
  <si>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</si>
  <si>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</si>
  <si>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</si>
  <si>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</si>
  <si>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</si>
  <si>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</si>
  <si>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</si>
  <si>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</si>
  <si>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</si>
  <si>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</si>
  <si>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</si>
  <si>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</si>
  <si>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</si>
  <si>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</si>
  <si>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</si>
  <si>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</si>
  <si>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</si>
  <si>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</si>
  <si>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</si>
  <si>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</si>
  <si>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</si>
  <si>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</si>
  <si>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</si>
  <si>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</si>
  <si>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</si>
  <si>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</si>
  <si>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</si>
  <si>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</si>
  <si>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</si>
  <si>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</si>
  <si>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</si>
  <si>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</si>
  <si>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</si>
  <si>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</si>
  <si>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</si>
  <si>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</si>
  <si>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</si>
  <si>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</si>
  <si>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</si>
  <si>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</si>
  <si>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</si>
  <si>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</si>
  <si>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</si>
  <si>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</si>
  <si>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</si>
  <si>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</si>
  <si>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</si>
  <si>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</si>
  <si>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</si>
  <si>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</si>
  <si>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</si>
  <si>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</si>
  <si>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</si>
  <si>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</si>
  <si>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</si>
  <si>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</si>
  <si>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</si>
  <si>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</si>
  <si>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</si>
  <si>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</si>
  <si>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</si>
  <si>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</si>
  <si>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</si>
  <si>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</si>
  <si>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</si>
  <si>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</si>
  <si>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</si>
  <si>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</si>
  <si>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</si>
  <si>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</si>
  <si>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</si>
  <si>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</si>
  <si>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</si>
  <si>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</si>
  <si>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</si>
  <si>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</si>
  <si>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</si>
  <si>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</si>
  <si>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</si>
  <si>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</si>
  <si>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</si>
  <si>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</si>
  <si>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</si>
  <si>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</si>
  <si>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</si>
  <si>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</si>
  <si>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</si>
  <si>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</si>
  <si>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</si>
  <si>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</si>
  <si>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</si>
  <si>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</si>
  <si>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</si>
  <si>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</si>
  <si>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</si>
  <si>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</si>
  <si>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</si>
  <si>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</si>
  <si>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</si>
  <si>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</si>
  <si>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</si>
  <si>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</si>
  <si>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</si>
  <si>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</si>
  <si>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</si>
  <si>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</si>
  <si>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</si>
  <si>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</si>
  <si>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</si>
  <si>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</si>
  <si>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</si>
  <si>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</si>
  <si>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</si>
  <si>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</si>
  <si>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</si>
  <si>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</si>
  <si>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</si>
  <si>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</si>
  <si>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</si>
  <si>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</si>
  <si>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</si>
  <si>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</si>
  <si>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</si>
  <si>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</si>
  <si>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</si>
  <si>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</si>
  <si>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</si>
  <si>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</si>
  <si>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</si>
  <si>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</si>
  <si>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</si>
  <si>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</si>
  <si>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</si>
  <si>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</si>
  <si>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</si>
  <si>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</si>
  <si>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</si>
  <si>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</si>
  <si>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</si>
  <si>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</si>
  <si>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</si>
  <si>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</si>
  <si>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</si>
  <si>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</si>
  <si>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</si>
  <si>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</si>
  <si>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</si>
  <si>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</si>
  <si>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</si>
  <si>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</si>
  <si>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</si>
  <si>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</si>
  <si>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</si>
  <si>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</si>
  <si>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</si>
  <si>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</si>
  <si>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</si>
  <si>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</si>
  <si>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</si>
  <si>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</si>
  <si>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</si>
  <si>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</si>
  <si>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</si>
  <si>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</si>
  <si>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</si>
  <si>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</si>
  <si>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</si>
  <si>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</si>
  <si>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</si>
  <si>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</si>
  <si>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</si>
  <si>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</si>
  <si>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</si>
  <si>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</si>
  <si>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</si>
  <si>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</si>
  <si>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</si>
  <si>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</si>
  <si>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</si>
  <si>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</si>
  <si>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</si>
  <si>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</si>
  <si>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</si>
  <si>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</si>
  <si>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</si>
  <si>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</si>
  <si>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</si>
  <si>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</si>
  <si>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</si>
  <si>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</si>
  <si>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</si>
  <si>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</si>
  <si>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</si>
  <si>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</si>
  <si>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</si>
  <si>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</si>
  <si>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</si>
  <si>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</si>
  <si>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</si>
  <si>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</si>
  <si>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</si>
  <si>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</si>
  <si>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</si>
  <si>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</si>
  <si>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</si>
  <si>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</si>
  <si>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</si>
  <si>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</si>
  <si>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</si>
  <si>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</si>
  <si>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</si>
  <si>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</si>
  <si>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</si>
  <si>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</si>
  <si>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</si>
  <si>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</si>
  <si>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</si>
  <si>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</si>
  <si>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</si>
  <si>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</si>
  <si>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</si>
  <si>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</si>
  <si>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</si>
  <si>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</si>
  <si>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</si>
  <si>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</si>
  <si>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</si>
  <si>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</si>
  <si>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</si>
  <si>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</si>
  <si>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</si>
  <si>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</si>
  <si>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</si>
  <si>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</si>
  <si>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</si>
  <si>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</si>
  <si>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</si>
  <si>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</si>
  <si>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</si>
  <si>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</si>
  <si>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</si>
  <si>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</si>
  <si>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</si>
  <si>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</si>
  <si>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</si>
  <si>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</si>
  <si>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</si>
  <si>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</si>
  <si>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</si>
  <si>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</si>
  <si>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</si>
  <si>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</si>
  <si>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</si>
  <si>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</si>
  <si>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</si>
  <si>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</si>
  <si>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</si>
  <si>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</si>
  <si>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</si>
  <si>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</si>
  <si>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</si>
  <si>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</si>
  <si>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</si>
  <si>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</si>
  <si>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</si>
  <si>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</si>
  <si>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</si>
  <si>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</si>
  <si>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</si>
  <si>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</si>
  <si>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</si>
  <si>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</si>
  <si>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</si>
  <si>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</si>
  <si>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</si>
  <si>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</si>
  <si>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</si>
  <si>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</si>
  <si>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</si>
  <si>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</si>
  <si>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</si>
  <si>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</si>
  <si>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</si>
  <si>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</si>
  <si>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</si>
  <si>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</si>
  <si>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</si>
  <si>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</si>
  <si>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</si>
  <si>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</si>
  <si>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</si>
  <si>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</si>
  <si>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</si>
  <si>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</si>
  <si>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</si>
  <si>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</si>
  <si>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</si>
  <si>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</si>
  <si>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</si>
  <si>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</si>
  <si>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</si>
  <si>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</si>
  <si>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</si>
  <si>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</si>
  <si>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</si>
  <si>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</si>
  <si>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</si>
  <si>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</si>
  <si>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</si>
  <si>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</si>
  <si>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</si>
  <si>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</si>
  <si>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</si>
  <si>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</si>
  <si>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</si>
  <si>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</si>
  <si>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</si>
  <si>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</si>
  <si>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</si>
  <si>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</si>
  <si>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</si>
  <si>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</si>
  <si>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</si>
  <si>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</si>
  <si>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</si>
  <si>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</si>
  <si>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</si>
  <si>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</si>
  <si>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</si>
  <si>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</si>
  <si>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</si>
  <si>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</si>
  <si>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</si>
  <si>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</si>
  <si>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</si>
  <si>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</si>
  <si>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</si>
  <si>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</si>
  <si>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</si>
  <si>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</si>
  <si>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</si>
  <si>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</si>
  <si>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</si>
  <si>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</si>
  <si>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</si>
  <si>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</si>
  <si>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</si>
  <si>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</si>
  <si>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</si>
  <si>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</si>
  <si>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</si>
  <si>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</si>
  <si>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</si>
  <si>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</si>
  <si>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</si>
  <si>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</si>
  <si>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</si>
  <si>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</si>
  <si>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</si>
  <si>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</si>
  <si>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</si>
  <si>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</si>
  <si>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</si>
  <si>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</si>
  <si>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</si>
  <si>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</si>
  <si>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</si>
  <si>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</si>
  <si>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</si>
  <si>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</si>
  <si>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</si>
  <si>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</si>
  <si>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</si>
  <si>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</si>
  <si>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</si>
  <si>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</si>
  <si>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</si>
  <si>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</si>
  <si>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</si>
  <si>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</si>
  <si>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</si>
  <si>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</si>
  <si>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</si>
  <si>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</si>
  <si>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</si>
  <si>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</si>
  <si>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</si>
  <si>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</si>
  <si>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</si>
  <si>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</si>
  <si>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</si>
  <si>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</si>
  <si>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</si>
  <si>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</si>
  <si>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</si>
  <si>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</si>
  <si>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</si>
  <si>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</si>
  <si>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</si>
  <si>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</si>
  <si>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</si>
  <si>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</si>
  <si>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</si>
  <si>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</si>
  <si>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</si>
  <si>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</si>
  <si>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</si>
  <si>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</si>
  <si>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</si>
  <si>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</si>
  <si>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</si>
  <si>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</si>
  <si>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</si>
  <si>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</si>
  <si>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</si>
  <si>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</si>
  <si>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</si>
  <si>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</si>
  <si>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</si>
  <si>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</si>
  <si>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</si>
  <si>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</si>
  <si>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</si>
  <si>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</si>
  <si>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</si>
  <si>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</si>
  <si>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</si>
  <si>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</si>
  <si>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</si>
  <si>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</si>
  <si>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</si>
  <si>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</si>
  <si>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</si>
  <si>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</si>
  <si>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</si>
  <si>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</si>
  <si>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</si>
  <si>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</si>
  <si>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</si>
  <si>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</si>
  <si>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</si>
  <si>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</si>
  <si>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</si>
  <si>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</si>
  <si>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</si>
  <si>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</si>
  <si>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</si>
  <si>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</si>
  <si>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</si>
  <si>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</si>
  <si>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</si>
  <si>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</si>
  <si>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</si>
  <si>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</si>
  <si>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</si>
  <si>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</si>
  <si>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</si>
  <si>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</si>
  <si>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</si>
  <si>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</si>
  <si>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</si>
  <si>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</si>
  <si>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</si>
  <si>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</si>
  <si>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</si>
  <si>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</si>
  <si>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</si>
  <si>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</si>
  <si>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</si>
  <si>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</si>
  <si>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</si>
  <si>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</si>
  <si>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</si>
  <si>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</si>
  <si>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</si>
  <si>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</si>
  <si>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</si>
  <si>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</si>
  <si>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</si>
  <si>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</si>
  <si>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</si>
  <si>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</si>
  <si>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</si>
  <si>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</si>
  <si>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</si>
  <si>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</si>
  <si>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</si>
  <si>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</si>
  <si>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</si>
  <si>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</si>
  <si>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</si>
  <si>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</si>
  <si>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</si>
  <si>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</si>
  <si>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</si>
  <si>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</si>
  <si>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</si>
  <si>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</si>
  <si>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</si>
  <si>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</si>
  <si>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</si>
  <si>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</si>
  <si>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</si>
  <si>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</si>
  <si>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</si>
  <si>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</si>
  <si>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</si>
  <si>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</si>
  <si>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</si>
  <si>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</si>
  <si>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</si>
  <si>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</si>
  <si>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</si>
  <si>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</si>
  <si>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</si>
  <si>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</si>
  <si>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</si>
  <si>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</si>
  <si>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</si>
  <si>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</si>
  <si>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</si>
  <si>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</si>
  <si>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</si>
  <si>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</si>
  <si>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</si>
  <si>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</si>
  <si>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</si>
  <si>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</si>
  <si>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</si>
  <si>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</si>
  <si>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</si>
  <si>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</si>
  <si>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</si>
  <si>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</si>
  <si>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</si>
  <si>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</si>
  <si>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</si>
  <si>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</si>
  <si>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</si>
  <si>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</si>
  <si>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</si>
  <si>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</si>
  <si>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</si>
  <si>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</si>
  <si>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</si>
  <si>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</si>
  <si>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</si>
  <si>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</si>
  <si>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</si>
  <si>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</si>
  <si>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</si>
  <si>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</si>
  <si>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</si>
  <si>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</si>
  <si>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</si>
  <si>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</si>
  <si>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</si>
  <si>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</si>
  <si>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</si>
  <si>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</si>
  <si>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</si>
  <si>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</si>
  <si>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</si>
  <si>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</si>
  <si>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</si>
  <si>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</si>
  <si>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</si>
  <si>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</si>
  <si>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</si>
  <si>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</si>
  <si>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</si>
  <si>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</si>
  <si>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</si>
  <si>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</si>
  <si>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</si>
  <si>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</si>
  <si>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</si>
  <si>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</si>
  <si>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</si>
  <si>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</si>
  <si>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</si>
  <si>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</si>
  <si>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</si>
  <si>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</si>
  <si>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</si>
  <si>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</si>
  <si>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</si>
  <si>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</si>
  <si>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</si>
  <si>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</si>
  <si>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</si>
  <si>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</si>
  <si>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</si>
  <si>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</si>
  <si>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</si>
  <si>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</si>
  <si>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</si>
  <si>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</si>
  <si>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</si>
  <si>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</si>
  <si>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</si>
  <si>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</si>
  <si>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</si>
  <si>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</si>
  <si>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</si>
  <si>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</si>
  <si>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</si>
  <si>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</si>
  <si>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</si>
  <si>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</si>
  <si>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</si>
  <si>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</si>
  <si>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</si>
  <si>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</si>
  <si>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</si>
  <si>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</si>
  <si>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</si>
  <si>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</si>
  <si>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</si>
  <si>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</si>
  <si>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</si>
  <si>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</si>
  <si>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</si>
  <si>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</si>
  <si>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</si>
  <si>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</si>
  <si>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</si>
  <si>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</si>
  <si>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</si>
  <si>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</si>
  <si>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</si>
  <si>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</si>
  <si>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</si>
  <si>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</si>
  <si>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</si>
  <si>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</si>
  <si>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</si>
  <si>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</si>
  <si>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</si>
  <si>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</si>
  <si>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</si>
  <si>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</si>
  <si>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</si>
  <si>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</si>
  <si>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</si>
  <si>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</si>
  <si>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</si>
  <si>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</si>
  <si>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</si>
  <si>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</si>
  <si>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</si>
  <si>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</si>
  <si>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</si>
  <si>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</si>
  <si>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</si>
  <si>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</si>
  <si>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</si>
  <si>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</si>
  <si>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</si>
  <si>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</si>
  <si>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</si>
  <si>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</si>
  <si>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</si>
  <si>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</si>
  <si>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</si>
  <si>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</si>
  <si>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</si>
  <si>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</si>
  <si>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</si>
  <si>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</si>
  <si>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</si>
  <si>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</si>
  <si>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</si>
  <si>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</si>
  <si>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</si>
  <si>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</si>
  <si>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</si>
  <si>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</si>
  <si>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</si>
  <si>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</si>
  <si>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</si>
  <si>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</si>
  <si>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</si>
  <si>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</si>
  <si>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</si>
  <si>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</si>
  <si>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</si>
  <si>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</si>
  <si>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</si>
  <si>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</si>
  <si>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</si>
  <si>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</si>
  <si>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</si>
  <si>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</si>
  <si>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</si>
  <si>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</si>
  <si>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</si>
  <si>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</si>
  <si>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</si>
  <si>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</si>
  <si>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</si>
  <si>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</si>
  <si>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</si>
  <si>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</si>
  <si>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</si>
  <si>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</si>
  <si>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</si>
  <si>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</si>
  <si>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</si>
  <si>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</si>
  <si>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</si>
  <si>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</si>
  <si>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</si>
  <si>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</si>
  <si>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</si>
  <si>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</si>
  <si>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</si>
  <si>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</si>
  <si>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</si>
  <si>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</si>
  <si>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</si>
  <si>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</si>
  <si>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</si>
  <si>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</si>
  <si>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</si>
  <si>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</si>
  <si>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</si>
  <si>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</si>
  <si>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</si>
  <si>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</si>
  <si>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</si>
  <si>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</si>
  <si>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</si>
  <si>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</si>
  <si>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</si>
  <si>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</si>
  <si>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</si>
  <si>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</si>
  <si>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</si>
  <si>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</si>
  <si>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</si>
  <si>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</si>
  <si>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</si>
  <si>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</si>
  <si>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</si>
  <si>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</si>
  <si>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</si>
  <si>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</si>
  <si>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</si>
  <si>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</si>
  <si>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</si>
  <si>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</si>
  <si>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</si>
  <si>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</si>
  <si>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</si>
  <si>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</si>
  <si>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</si>
  <si>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</si>
  <si>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</si>
  <si>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</si>
  <si>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</si>
  <si>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</si>
  <si>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</si>
  <si>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</si>
  <si>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</si>
  <si>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</si>
  <si>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</si>
  <si>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</si>
  <si>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</si>
  <si>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</si>
  <si>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</si>
  <si>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</si>
  <si>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</si>
  <si>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</si>
  <si>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</si>
  <si>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</si>
  <si>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</si>
  <si>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</si>
  <si>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</si>
  <si>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</si>
  <si>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</si>
  <si>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</si>
  <si>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</si>
  <si>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</si>
  <si>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</si>
  <si>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</si>
  <si>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</si>
  <si>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</si>
  <si>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</si>
  <si>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</si>
  <si>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</si>
  <si>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</si>
  <si>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</si>
  <si>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</si>
  <si>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</si>
  <si>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</si>
  <si>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</si>
  <si>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</si>
  <si>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</si>
  <si>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</si>
  <si>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</si>
  <si>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</si>
  <si>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</si>
  <si>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</si>
  <si>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</si>
  <si>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</si>
  <si>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</si>
  <si>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</si>
  <si>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</si>
  <si>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</si>
  <si>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</si>
  <si>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</si>
  <si>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</si>
  <si>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</si>
  <si>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</si>
  <si>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</si>
  <si>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</si>
  <si>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</si>
  <si>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</si>
  <si>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</si>
  <si>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</si>
  <si>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</si>
  <si>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</si>
  <si>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</si>
  <si>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</si>
  <si>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</si>
  <si>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</si>
  <si>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</si>
  <si>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</si>
  <si>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</si>
  <si>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</si>
  <si>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</si>
  <si>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</si>
  <si>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</si>
  <si>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</si>
  <si>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</si>
  <si>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</si>
  <si>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</si>
  <si>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</si>
  <si>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</si>
  <si>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</si>
  <si>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</si>
  <si>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</si>
  <si>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</si>
  <si>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</si>
  <si>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</si>
  <si>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</si>
  <si>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</si>
  <si>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</si>
  <si>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</si>
  <si>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</si>
  <si>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</si>
  <si>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</si>
  <si>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</si>
  <si>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</si>
  <si>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</si>
  <si>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</si>
  <si>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</si>
  <si>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</si>
  <si>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</si>
  <si>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</si>
  <si>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</si>
  <si>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</si>
  <si>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</si>
  <si>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</si>
  <si>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</si>
  <si>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</si>
  <si>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</si>
  <si>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</si>
  <si>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</si>
  <si>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</si>
  <si>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</si>
  <si>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</si>
  <si>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</si>
  <si>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</si>
  <si>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</si>
  <si>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</si>
  <si>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</si>
  <si>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</si>
  <si>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</si>
  <si>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</si>
  <si>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</si>
  <si>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</si>
  <si>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</si>
  <si>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</si>
  <si>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</si>
  <si>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</si>
  <si>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</si>
  <si>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</si>
  <si>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</si>
  <si>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</si>
  <si>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</si>
  <si>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</si>
  <si>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</si>
  <si>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</si>
  <si>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</si>
  <si>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</si>
  <si>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</si>
  <si>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</si>
  <si>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</si>
  <si>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</si>
  <si>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</si>
  <si>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</si>
  <si>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</si>
  <si>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</si>
  <si>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</si>
  <si>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</si>
  <si>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</si>
  <si>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</si>
  <si>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</si>
  <si>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</si>
  <si>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</si>
  <si>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</si>
  <si>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</si>
  <si>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</si>
  <si>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</si>
  <si>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</si>
  <si>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</si>
  <si>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</si>
  <si>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</si>
  <si>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</si>
  <si>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</si>
  <si>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</si>
  <si>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</si>
  <si>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</si>
  <si>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</si>
  <si>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</si>
  <si>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</si>
  <si>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</si>
  <si>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</si>
  <si>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</si>
  <si>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</si>
  <si>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</si>
  <si>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</si>
  <si>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</si>
  <si>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</si>
  <si>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</si>
  <si>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</si>
  <si>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</si>
  <si>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</si>
  <si>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</si>
  <si>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</si>
  <si>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</si>
  <si>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</si>
  <si>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</si>
  <si>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</si>
  <si>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</si>
  <si>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</si>
  <si>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</si>
  <si>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</si>
  <si>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</si>
  <si>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</si>
  <si>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</si>
  <si>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</si>
  <si>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</si>
  <si>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</si>
  <si>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</si>
  <si>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</si>
  <si>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</si>
  <si>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</si>
  <si>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</si>
  <si>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</si>
  <si>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</si>
  <si>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</si>
  <si>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</si>
  <si>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</si>
  <si>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</si>
  <si>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</si>
  <si>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</si>
  <si>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</si>
  <si>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</si>
  <si>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</si>
  <si>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</si>
  <si>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</si>
  <si>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</si>
  <si>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</si>
  <si>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</si>
  <si>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</si>
  <si>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</si>
  <si>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</si>
  <si>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</si>
  <si>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</si>
  <si>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</si>
  <si>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</si>
  <si>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</si>
  <si>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</si>
  <si>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</si>
  <si>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</si>
  <si>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</si>
  <si>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</si>
  <si>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</si>
  <si>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</si>
  <si>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</si>
  <si>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</si>
  <si>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</si>
  <si>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</si>
  <si>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</si>
  <si>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</si>
  <si>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</si>
  <si>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</si>
  <si>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</si>
  <si>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</si>
  <si>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</si>
  <si>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</si>
  <si>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</si>
  <si>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</si>
  <si>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</si>
  <si>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</si>
  <si>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</si>
  <si>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</si>
  <si>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</si>
  <si>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</si>
  <si>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</si>
  <si>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</si>
  <si>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</si>
  <si>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</si>
  <si>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</si>
  <si>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</si>
  <si>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</si>
  <si>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</si>
  <si>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</si>
  <si>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</si>
  <si>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</si>
  <si>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</si>
  <si>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</si>
  <si>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</si>
  <si>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</si>
  <si>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</si>
  <si>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</si>
  <si>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</si>
  <si>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</si>
  <si>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</si>
  <si>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</si>
  <si>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</si>
  <si>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</si>
  <si>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</si>
  <si>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</si>
  <si>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</si>
  <si>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</si>
  <si>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</si>
  <si>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</si>
  <si>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</si>
  <si>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</si>
  <si>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</si>
  <si>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</si>
  <si>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</si>
  <si>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</si>
  <si>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</si>
  <si>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</si>
  <si>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</si>
  <si>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</si>
  <si>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</si>
  <si>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</si>
  <si>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</si>
  <si>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</si>
  <si>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</si>
  <si>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</si>
  <si>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</si>
  <si>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</si>
  <si>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</si>
  <si>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</si>
  <si>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</si>
  <si>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</si>
  <si>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</si>
  <si>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</si>
  <si>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</si>
  <si>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</si>
  <si>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</si>
  <si>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</si>
  <si>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</si>
  <si>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</si>
  <si>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</si>
  <si>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</si>
  <si>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</si>
  <si>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</si>
  <si>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</si>
  <si>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</si>
  <si>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</si>
  <si>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</si>
  <si>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</si>
  <si>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</si>
  <si>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</si>
  <si>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</si>
  <si>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</si>
  <si>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</si>
  <si>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</si>
  <si>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</si>
  <si>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</si>
  <si>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</si>
  <si>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</si>
  <si>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</si>
  <si>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</si>
  <si>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</si>
  <si>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</si>
  <si>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</si>
  <si>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</si>
  <si>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</si>
  <si>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</si>
  <si>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</si>
  <si>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</si>
  <si>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</si>
  <si>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</si>
  <si>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</si>
  <si>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</si>
  <si>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</si>
  <si>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</si>
  <si>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</si>
  <si>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</si>
  <si>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</si>
  <si>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</si>
  <si>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</si>
  <si>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</si>
  <si>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</si>
  <si>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</si>
  <si>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</si>
  <si>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</si>
  <si>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</si>
  <si>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</si>
  <si>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</si>
  <si>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</si>
  <si>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</si>
  <si>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</si>
  <si>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</si>
  <si>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</si>
  <si>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</si>
  <si>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</si>
  <si>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</si>
  <si>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</si>
  <si>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</si>
  <si>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</si>
  <si>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</si>
  <si>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</si>
  <si>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</si>
  <si>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</si>
  <si>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</si>
  <si>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</si>
  <si>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</si>
  <si>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</si>
  <si>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</si>
  <si>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</si>
  <si>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</si>
  <si>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</si>
  <si>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</si>
  <si>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</si>
  <si>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</si>
  <si>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</si>
  <si>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</si>
  <si>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</si>
  <si>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</si>
  <si>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</si>
  <si>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</si>
  <si>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</si>
  <si>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</si>
  <si>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</si>
  <si>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</si>
  <si>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</si>
  <si>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</si>
  <si>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</si>
  <si>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</si>
  <si>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</si>
  <si>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</si>
  <si>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</si>
  <si>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</si>
  <si>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</si>
  <si>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</si>
  <si>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</si>
  <si>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</si>
  <si>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</si>
  <si>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</si>
  <si>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</si>
  <si>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</si>
  <si>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</si>
  <si>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</si>
  <si>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</si>
  <si>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</si>
  <si>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</si>
  <si>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</si>
  <si>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</si>
  <si>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</si>
  <si>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</si>
  <si>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</si>
  <si>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</si>
  <si>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</si>
  <si>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</si>
  <si>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</si>
  <si>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</si>
  <si>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</si>
  <si>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</si>
  <si>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</si>
  <si>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</si>
  <si>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</si>
  <si>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</si>
  <si>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</si>
  <si>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</si>
  <si>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</si>
  <si>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</si>
  <si>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</si>
  <si>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</si>
  <si>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</si>
  <si>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</si>
  <si>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</si>
  <si>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</si>
  <si>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</si>
  <si>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</si>
  <si>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</si>
  <si>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</si>
  <si>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</si>
  <si>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</si>
  <si>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</si>
  <si>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</si>
  <si>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</si>
  <si>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</si>
  <si>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</si>
  <si>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</si>
  <si>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</si>
  <si>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</si>
  <si>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</si>
  <si>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</si>
  <si>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</si>
  <si>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</si>
  <si>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</si>
  <si>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</si>
  <si>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</si>
  <si>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</si>
  <si>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</si>
  <si>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</si>
  <si>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</si>
  <si>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</si>
  <si>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</si>
  <si>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</si>
  <si>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</si>
  <si>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</si>
  <si>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</si>
  <si>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</si>
  <si>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</si>
  <si>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</si>
  <si>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</si>
  <si>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</si>
  <si>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</si>
  <si>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</si>
  <si>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</si>
  <si>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</si>
  <si>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</si>
  <si>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</si>
  <si>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</si>
  <si>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</si>
  <si>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</si>
  <si>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</si>
  <si>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</si>
  <si>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</si>
  <si>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</si>
  <si>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</si>
  <si>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</si>
  <si>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</si>
  <si>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</si>
  <si>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</si>
  <si>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</si>
  <si>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</si>
  <si>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</si>
  <si>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</si>
  <si>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</si>
  <si>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</si>
  <si>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</si>
  <si>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</si>
  <si>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</si>
  <si>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</si>
  <si>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</si>
  <si>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</si>
  <si>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</si>
  <si>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</si>
  <si>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</si>
  <si>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</si>
  <si>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</si>
  <si>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</si>
  <si>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</si>
  <si>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</si>
  <si>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</si>
  <si>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</si>
  <si>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</si>
  <si>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</si>
  <si>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</si>
  <si>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</si>
  <si>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</si>
  <si>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</si>
  <si>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</si>
  <si>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</si>
  <si>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</si>
  <si>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</si>
  <si>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</si>
  <si>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</si>
  <si>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</si>
  <si>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</si>
  <si>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</si>
  <si>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</si>
  <si>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</si>
  <si>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</si>
  <si>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</si>
  <si>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</si>
  <si>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</si>
  <si>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</si>
  <si>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</si>
  <si>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</si>
  <si>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</si>
  <si>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</si>
  <si>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</si>
  <si>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</si>
  <si>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</si>
  <si>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</si>
  <si>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</si>
  <si>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</si>
  <si>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</si>
  <si>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</si>
  <si>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</si>
  <si>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</si>
  <si>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</si>
  <si>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</si>
  <si>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</si>
  <si>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</si>
  <si>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</si>
  <si>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</si>
  <si>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</si>
  <si>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</si>
  <si>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</si>
  <si>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</si>
  <si>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</si>
  <si>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</si>
  <si>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</si>
  <si>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</si>
  <si>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</si>
  <si>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</si>
  <si>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</si>
  <si>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</si>
  <si>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</si>
  <si>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</si>
  <si>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</si>
  <si>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</si>
  <si>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</si>
  <si>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</si>
  <si>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</si>
  <si>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</si>
  <si>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</si>
  <si>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</si>
  <si>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</si>
  <si>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</si>
  <si>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</si>
  <si>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</si>
  <si>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</si>
  <si>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</si>
  <si>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</si>
  <si>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</si>
  <si>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</si>
  <si>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</si>
  <si>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</si>
  <si>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</si>
  <si>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</si>
  <si>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</si>
  <si>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</si>
  <si>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</si>
  <si>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</si>
  <si>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</si>
  <si>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</si>
  <si>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</si>
  <si>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</si>
  <si>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</si>
  <si>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</si>
  <si>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</si>
  <si>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</si>
  <si>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</si>
  <si>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</si>
  <si>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</si>
  <si>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</si>
  <si>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</si>
  <si>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</si>
  <si>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</si>
  <si>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</si>
  <si>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</si>
  <si>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</si>
  <si>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</si>
  <si>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</si>
  <si>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</si>
  <si>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</si>
  <si>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</si>
  <si>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</si>
  <si>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</si>
  <si>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</si>
  <si>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</si>
  <si>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</si>
  <si>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</si>
  <si>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</si>
  <si>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</si>
  <si>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</si>
  <si>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</si>
  <si>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</si>
  <si>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</si>
  <si>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</si>
  <si>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</si>
  <si>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</si>
  <si>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</si>
  <si>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</si>
  <si>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</si>
  <si>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</si>
  <si>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</si>
  <si>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</si>
  <si>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</si>
  <si>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</si>
  <si>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</si>
  <si>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</si>
  <si>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</si>
  <si>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</si>
  <si>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</si>
  <si>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</si>
  <si>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</si>
  <si>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</si>
  <si>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</si>
  <si>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</si>
  <si>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</si>
  <si>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</si>
  <si>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</si>
  <si>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</si>
  <si>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</si>
  <si>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</si>
  <si>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</si>
  <si>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</si>
  <si>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</si>
  <si>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</si>
  <si>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</si>
  <si>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</si>
  <si>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</si>
  <si>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</si>
  <si>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</si>
  <si>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</si>
  <si>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</si>
  <si>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</si>
  <si>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</si>
  <si>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</si>
  <si>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</si>
  <si>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</si>
  <si>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</si>
  <si>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</si>
  <si>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</si>
  <si>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</si>
  <si>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</si>
  <si>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</si>
  <si>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</si>
  <si>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</si>
  <si>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</si>
  <si>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</si>
  <si>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</si>
  <si>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</si>
  <si>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</si>
  <si>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</si>
  <si>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</si>
  <si>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</si>
  <si>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</si>
  <si>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</si>
  <si>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</si>
  <si>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</si>
  <si>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</si>
  <si>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</si>
  <si>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</si>
  <si>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</si>
  <si>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</si>
  <si>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</si>
  <si>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</si>
  <si>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</si>
  <si>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</si>
  <si>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</si>
  <si>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</si>
  <si>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</si>
  <si>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</si>
  <si>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</si>
  <si>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</si>
  <si>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</si>
  <si>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</si>
  <si>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</si>
  <si>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</si>
  <si>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</si>
  <si>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</si>
  <si>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</si>
  <si>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</si>
  <si>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</si>
  <si>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</si>
  <si>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</si>
  <si>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</si>
  <si>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</si>
  <si>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</si>
  <si>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</si>
  <si>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</si>
  <si>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</si>
  <si>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</si>
  <si>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</si>
  <si>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</si>
  <si>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</si>
  <si>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</si>
  <si>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</si>
  <si>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</si>
  <si>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</si>
  <si>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</si>
  <si>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</si>
  <si>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</si>
  <si>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</si>
  <si>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</si>
  <si>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</si>
  <si>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</si>
  <si>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</si>
  <si>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</si>
  <si>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</si>
  <si>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</si>
  <si>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</si>
  <si>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</si>
  <si>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</si>
  <si>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</si>
  <si>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</si>
  <si>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</si>
  <si>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</si>
  <si>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</si>
  <si>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</si>
  <si>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</si>
  <si>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</si>
  <si>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</si>
  <si>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</si>
  <si>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</si>
  <si>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</si>
  <si>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</si>
  <si>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</si>
  <si>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</si>
  <si>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</si>
  <si>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</si>
  <si>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</si>
  <si>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</si>
  <si>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</si>
  <si>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</si>
  <si>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</si>
  <si>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</si>
  <si>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</si>
  <si>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</si>
  <si>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</si>
  <si>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</si>
  <si>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</si>
  <si>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</si>
  <si>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</si>
  <si>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</si>
  <si>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</si>
  <si>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</si>
  <si>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</si>
  <si>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</si>
  <si>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</si>
  <si>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</si>
  <si>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</si>
  <si>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</si>
  <si>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</si>
  <si>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</si>
  <si>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</si>
  <si>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</si>
  <si>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</si>
  <si>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</si>
  <si>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</si>
  <si>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</si>
  <si>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</si>
  <si>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</si>
  <si>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</si>
  <si>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</si>
  <si>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</si>
  <si>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</si>
  <si>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</si>
  <si>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</si>
  <si>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</si>
  <si>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</si>
  <si>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</si>
  <si>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</si>
  <si>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</si>
  <si>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</si>
  <si>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</si>
  <si>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</si>
  <si>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</si>
  <si>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</si>
  <si>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</si>
  <si>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</si>
  <si>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</si>
  <si>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</si>
  <si>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</si>
  <si>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</si>
  <si>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</si>
  <si>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</si>
  <si>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</si>
  <si>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</si>
  <si>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</si>
  <si>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</si>
  <si>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</si>
  <si>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</si>
  <si>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</si>
  <si>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</si>
  <si>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</si>
  <si>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</si>
  <si>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</si>
  <si>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</si>
  <si>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</si>
  <si>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</si>
  <si>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</si>
  <si>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</si>
  <si>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</si>
  <si>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</si>
  <si>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</si>
  <si>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</si>
  <si>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</si>
  <si>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</si>
  <si>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</si>
  <si>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</si>
  <si>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</si>
  <si>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</si>
  <si>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</si>
  <si>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</si>
  <si>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</si>
  <si>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</si>
  <si>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</si>
  <si>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</si>
  <si>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</si>
  <si>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</si>
  <si>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</si>
  <si>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</si>
  <si>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</si>
  <si>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</si>
  <si>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</si>
  <si>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</si>
  <si>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</si>
  <si>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</si>
  <si>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</si>
  <si>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</si>
  <si>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</si>
  <si>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</si>
  <si>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</si>
  <si>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</si>
  <si>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</si>
  <si>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</si>
  <si>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</si>
  <si>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</si>
  <si>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</si>
  <si>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</si>
  <si>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</si>
  <si>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</si>
  <si>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</si>
  <si>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</si>
  <si>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</si>
  <si>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</si>
  <si>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</si>
  <si>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</si>
  <si>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</si>
  <si>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</si>
  <si>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</si>
  <si>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</si>
  <si>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</si>
  <si>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</si>
  <si>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</si>
  <si>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</si>
  <si>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</si>
  <si>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</si>
  <si>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</si>
  <si>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</si>
  <si>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</si>
  <si>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</si>
  <si>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</si>
  <si>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</si>
  <si>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</si>
  <si>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</si>
  <si>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</si>
  <si>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</si>
  <si>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</si>
  <si>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</si>
  <si>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</si>
  <si>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</si>
  <si>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</si>
  <si>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</si>
  <si>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</si>
  <si>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</si>
  <si>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</si>
  <si>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</si>
  <si>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</si>
  <si>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</si>
  <si>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</si>
  <si>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</si>
  <si>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</si>
  <si>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</si>
  <si>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</si>
  <si>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</si>
  <si>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</si>
  <si>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</si>
  <si>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</si>
  <si>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</si>
  <si>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</si>
  <si>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</si>
  <si>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</si>
  <si>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</si>
  <si>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</si>
  <si>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</si>
  <si>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</si>
  <si>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</si>
  <si>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</si>
  <si>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</si>
  <si>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</si>
  <si>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</si>
  <si>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</si>
  <si>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</si>
  <si>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</si>
  <si>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</si>
  <si>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</si>
  <si>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</si>
  <si>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</si>
  <si>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</si>
  <si>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</si>
  <si>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</si>
  <si>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</si>
  <si>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</si>
  <si>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</si>
  <si>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</si>
  <si>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</si>
  <si>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</si>
  <si>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</si>
  <si>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</si>
  <si>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</si>
  <si>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</si>
  <si>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</si>
  <si>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</si>
  <si>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</si>
  <si>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</si>
  <si>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</si>
  <si>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</si>
  <si>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</si>
  <si>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</si>
  <si>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</si>
  <si>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</si>
  <si>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</si>
  <si>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</si>
  <si>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</si>
  <si>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</si>
  <si>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</si>
  <si>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</si>
  <si>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</si>
  <si>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</si>
  <si>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</si>
  <si>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</si>
  <si>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</si>
  <si>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</si>
  <si>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</si>
  <si>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</si>
  <si>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</si>
  <si>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</si>
  <si>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</si>
  <si>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</si>
  <si>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</si>
  <si>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</si>
  <si>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</si>
  <si>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</si>
  <si>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</si>
  <si>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</si>
  <si>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</si>
  <si>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</si>
  <si>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</si>
  <si>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</si>
  <si>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</si>
  <si>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</si>
  <si>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</si>
  <si>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</si>
  <si>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</si>
  <si>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</si>
  <si>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</si>
  <si>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</si>
  <si>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</si>
  <si>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</si>
  <si>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</si>
  <si>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</si>
  <si>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</si>
  <si>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</si>
  <si>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</si>
  <si>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</si>
  <si>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</si>
  <si>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</si>
  <si>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</si>
  <si>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</si>
  <si>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</si>
  <si>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</si>
  <si>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</si>
  <si>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</si>
  <si>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</si>
  <si>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</si>
  <si>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</si>
  <si>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</si>
  <si>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</si>
  <si>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</si>
  <si>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</si>
  <si>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</si>
  <si>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</si>
  <si>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</si>
  <si>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</si>
  <si>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</si>
  <si>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</si>
  <si>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</si>
  <si>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</si>
  <si>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</si>
  <si>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</si>
  <si>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</si>
  <si>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</si>
  <si>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</si>
  <si>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</si>
  <si>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</si>
  <si>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</si>
  <si>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</si>
  <si>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</si>
  <si>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</si>
  <si>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</si>
  <si>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</si>
  <si>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</si>
  <si>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</si>
  <si>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</si>
  <si>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</si>
  <si>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</si>
  <si>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</si>
  <si>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</si>
  <si>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</si>
  <si>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</si>
  <si>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</si>
  <si>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</si>
  <si>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</si>
  <si>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</si>
  <si>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</si>
  <si>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</si>
  <si>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</si>
  <si>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</si>
  <si>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</si>
  <si>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</si>
  <si>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</si>
  <si>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</si>
  <si>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</si>
  <si>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</si>
  <si>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</si>
  <si>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</si>
  <si>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</si>
  <si>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</si>
  <si>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</si>
  <si>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</si>
  <si>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</si>
  <si>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</si>
  <si>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</si>
  <si>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</si>
  <si>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</si>
  <si>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</si>
  <si>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</si>
  <si>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</si>
  <si>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</si>
  <si>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</si>
  <si>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</si>
  <si>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</si>
  <si>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</si>
  <si>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</si>
  <si>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</si>
  <si>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</si>
  <si>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</si>
  <si>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</si>
  <si>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</si>
  <si>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</si>
  <si>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</si>
  <si>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</si>
  <si>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</si>
  <si>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</si>
  <si>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</si>
  <si>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</si>
  <si>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</si>
  <si>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</si>
  <si>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</si>
  <si>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</si>
  <si>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</si>
  <si>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</si>
  <si>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</si>
  <si>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</si>
  <si>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</si>
  <si>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</si>
  <si>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</si>
  <si>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</si>
  <si>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</si>
  <si>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</si>
  <si>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</si>
  <si>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</si>
  <si>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</si>
  <si>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</si>
  <si>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</si>
  <si>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</si>
  <si>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</si>
  <si>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</si>
  <si>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</si>
  <si>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</si>
  <si>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</si>
  <si>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</si>
  <si>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</si>
  <si>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</si>
  <si>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</si>
  <si>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</si>
  <si>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</si>
  <si>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</si>
  <si>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</si>
  <si>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</si>
  <si>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</si>
  <si>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</si>
  <si>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</si>
  <si>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</si>
  <si>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</si>
  <si>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</si>
  <si>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</si>
  <si>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</si>
  <si>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</si>
  <si>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</si>
  <si>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</si>
  <si>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</si>
  <si>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</si>
  <si>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</si>
  <si>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</si>
  <si>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</si>
  <si>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</si>
  <si>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</si>
  <si>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</si>
  <si>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</si>
  <si>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</si>
  <si>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</si>
  <si>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</si>
  <si>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</si>
  <si>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</si>
  <si>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</si>
  <si>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</si>
  <si>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</si>
  <si>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</si>
  <si>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</si>
  <si>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</si>
  <si>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</si>
  <si>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</si>
  <si>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</si>
  <si>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</si>
  <si>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</si>
  <si>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</si>
  <si>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</si>
  <si>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</si>
  <si>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</si>
  <si>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</si>
  <si>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</si>
  <si>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</si>
  <si>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</si>
  <si>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</si>
  <si>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</si>
  <si>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</si>
  <si>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</si>
  <si>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</si>
  <si>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</si>
  <si>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</si>
  <si>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</si>
  <si>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</si>
  <si>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</si>
  <si>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</si>
  <si>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</si>
  <si>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</si>
  <si>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</si>
  <si>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</si>
  <si>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</si>
  <si>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</si>
  <si>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</si>
  <si>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</si>
  <si>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</si>
  <si>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</si>
  <si>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</si>
  <si>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</si>
  <si>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</si>
  <si>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</si>
  <si>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</si>
  <si>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</si>
  <si>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</si>
  <si>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</si>
  <si>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</si>
  <si>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</si>
  <si>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</si>
  <si>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</si>
  <si>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</si>
  <si>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</si>
  <si>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</si>
  <si>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</si>
  <si>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</si>
  <si>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</si>
  <si>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</si>
  <si>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</si>
  <si>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</si>
  <si>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</si>
  <si>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</si>
  <si>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</si>
  <si>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</si>
  <si>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</si>
  <si>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</si>
  <si>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</si>
  <si>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</si>
  <si>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</si>
  <si>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</si>
  <si>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</si>
  <si>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</si>
  <si>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</si>
  <si>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</si>
  <si>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</si>
  <si>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</si>
  <si>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</si>
  <si>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</si>
  <si>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</si>
  <si>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</si>
  <si>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</si>
  <si>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</si>
  <si>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</si>
  <si>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</si>
  <si>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</si>
  <si>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</si>
  <si>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</si>
  <si>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</si>
  <si>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</si>
  <si>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</si>
  <si>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</si>
  <si>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</si>
  <si>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</si>
  <si>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</si>
  <si>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</si>
  <si>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</si>
  <si>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</si>
  <si>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</si>
  <si>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</si>
  <si>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</si>
  <si>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</si>
  <si>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</si>
  <si>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</si>
  <si>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</si>
  <si>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</si>
  <si>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</si>
  <si>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</si>
  <si>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</si>
  <si>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</si>
  <si>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</si>
  <si>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</si>
  <si>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</si>
  <si>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</si>
  <si>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</si>
  <si>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</si>
  <si>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</si>
  <si>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</si>
  <si>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</si>
  <si>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</si>
  <si>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</si>
  <si>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</si>
  <si>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</si>
  <si>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</si>
  <si>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</si>
  <si>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</si>
  <si>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</si>
  <si>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</si>
  <si>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</si>
  <si>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</si>
  <si>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</si>
  <si>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</si>
  <si>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</si>
  <si>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</si>
  <si>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</si>
  <si>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</si>
  <si>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</si>
  <si>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</si>
  <si>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</si>
  <si>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</si>
  <si>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</si>
  <si>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</si>
  <si>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</si>
  <si>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</si>
  <si>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</si>
  <si>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</si>
  <si>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</si>
  <si>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</si>
  <si>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</si>
  <si>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</si>
  <si>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</si>
  <si>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</si>
  <si>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</si>
  <si>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</si>
  <si>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</si>
  <si>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</si>
  <si>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</si>
  <si>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</si>
  <si>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</si>
  <si>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</si>
  <si>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</si>
  <si>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</si>
  <si>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</si>
  <si>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</si>
  <si>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</si>
  <si>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</si>
  <si>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</si>
  <si>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</si>
  <si>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</si>
  <si>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</si>
  <si>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</si>
  <si>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</si>
  <si>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</si>
  <si>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</si>
  <si>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</si>
  <si>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</si>
  <si>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</si>
  <si>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</si>
  <si>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</si>
  <si>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</si>
  <si>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</si>
  <si>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</si>
  <si>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</si>
  <si>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</si>
  <si>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</si>
  <si>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</si>
  <si>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</si>
  <si>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</si>
  <si>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</si>
  <si>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</si>
  <si>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</si>
  <si>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</si>
  <si>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</si>
  <si>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</si>
  <si>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</si>
  <si>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</si>
  <si>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</si>
  <si>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</si>
  <si>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</si>
  <si>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</si>
  <si>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</si>
  <si>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</si>
  <si>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</si>
  <si>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</si>
  <si>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</si>
  <si>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</si>
  <si>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</si>
  <si>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</si>
  <si>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</si>
  <si>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</si>
  <si>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</si>
  <si>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</si>
  <si>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</si>
  <si>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</si>
  <si>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</si>
  <si>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</si>
  <si>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</si>
  <si>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</si>
  <si>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</si>
  <si>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</si>
  <si>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</si>
  <si>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</si>
  <si>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</si>
  <si>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</si>
  <si>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</si>
  <si>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</si>
  <si>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</si>
  <si>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</si>
  <si>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</si>
  <si>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</si>
  <si>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</si>
  <si>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</si>
  <si>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</si>
  <si>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</si>
  <si>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</si>
  <si>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</si>
  <si>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</si>
  <si>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</si>
  <si>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</si>
  <si>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</si>
  <si>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</si>
  <si>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</si>
  <si>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</si>
  <si>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</si>
  <si>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</si>
  <si>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</si>
  <si>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</si>
  <si>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</si>
  <si>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</si>
  <si>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</si>
  <si>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</si>
  <si>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</si>
  <si>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</si>
  <si>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</si>
  <si>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</si>
  <si>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</si>
  <si>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</si>
  <si>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</si>
  <si>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</si>
  <si>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</si>
  <si>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</si>
  <si>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</si>
  <si>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</si>
  <si>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</si>
  <si>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</si>
  <si>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</si>
  <si>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</si>
  <si>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</si>
  <si>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</si>
  <si>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</si>
  <si>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</si>
  <si>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</si>
  <si>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</si>
  <si>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</si>
  <si>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</si>
  <si>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</si>
  <si>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</si>
  <si>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</si>
  <si>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</si>
  <si>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</si>
  <si>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</si>
  <si>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</si>
  <si>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</si>
  <si>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</si>
  <si>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</si>
  <si>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</si>
  <si>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</si>
  <si>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</si>
  <si>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</si>
  <si>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</si>
  <si>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</si>
  <si>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</si>
  <si>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</si>
  <si>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</si>
  <si>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</si>
  <si>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</si>
  <si>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</si>
  <si>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</si>
  <si>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</si>
  <si>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</si>
  <si>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</si>
  <si>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</si>
  <si>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</si>
  <si>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</si>
  <si>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</si>
  <si>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</si>
  <si>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</si>
  <si>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</si>
  <si>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</si>
  <si>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</si>
  <si>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</si>
  <si>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</si>
  <si>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</si>
  <si>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</si>
  <si>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</si>
  <si>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</si>
  <si>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</si>
  <si>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</si>
  <si>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</si>
  <si>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</si>
  <si>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</si>
  <si>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</si>
  <si>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</si>
  <si>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</si>
  <si>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</si>
  <si>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</si>
  <si>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</si>
  <si>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</si>
  <si>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</si>
  <si>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</si>
  <si>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</si>
  <si>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</si>
  <si>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</si>
  <si>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</si>
  <si>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</si>
  <si>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</si>
  <si>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</si>
  <si>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</si>
  <si>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</si>
  <si>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</si>
  <si>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</si>
  <si>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</si>
  <si>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</si>
  <si>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</si>
  <si>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</si>
  <si>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</si>
  <si>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</si>
  <si>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</si>
  <si>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</si>
  <si>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</si>
  <si>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</si>
  <si>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</si>
  <si>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</si>
  <si>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</si>
  <si>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</si>
  <si>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</si>
  <si>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</si>
  <si>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</si>
  <si>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</si>
  <si>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</si>
  <si>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</si>
  <si>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</si>
  <si>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</si>
  <si>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</si>
  <si>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</si>
  <si>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</si>
  <si>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</si>
  <si>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</si>
  <si>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</si>
  <si>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</si>
  <si>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</si>
  <si>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</si>
  <si>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</si>
  <si>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</si>
  <si>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</si>
  <si>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</si>
  <si>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</si>
  <si>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</si>
  <si>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</si>
  <si>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</si>
  <si>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</si>
  <si>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</si>
  <si>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</si>
  <si>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</si>
  <si>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</si>
  <si>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</si>
  <si>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</si>
  <si>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</si>
  <si>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</si>
  <si>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</si>
  <si>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</si>
  <si>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</si>
  <si>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</si>
  <si>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</si>
  <si>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</si>
  <si>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</si>
  <si>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</si>
  <si>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</si>
  <si>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</si>
  <si>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</si>
  <si>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</si>
  <si>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</si>
  <si>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</si>
  <si>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</si>
  <si>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</si>
  <si>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</si>
  <si>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</si>
  <si>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</si>
  <si>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</si>
  <si>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</si>
  <si>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</si>
  <si>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</si>
  <si>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</si>
  <si>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</si>
  <si>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</si>
  <si>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</si>
  <si>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</si>
  <si>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</si>
  <si>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</si>
  <si>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</si>
  <si>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</si>
  <si>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</si>
  <si>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</si>
  <si>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</si>
  <si>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</si>
  <si>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</si>
  <si>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</si>
  <si>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</si>
  <si>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</si>
  <si>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</si>
  <si>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</si>
  <si>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</si>
  <si>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</si>
  <si>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</si>
  <si>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</si>
  <si>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</si>
  <si>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</si>
  <si>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</si>
  <si>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</si>
  <si>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</si>
  <si>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</si>
  <si>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</si>
  <si>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</si>
  <si>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</si>
  <si>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</si>
  <si>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</si>
  <si>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</si>
  <si>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</si>
  <si>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</si>
  <si>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</si>
  <si>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</si>
  <si>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</si>
  <si>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</si>
  <si>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</si>
  <si>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</si>
  <si>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</si>
  <si>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</si>
  <si>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</si>
  <si>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</si>
  <si>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</si>
  <si>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</si>
  <si>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</si>
  <si>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</si>
  <si>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</si>
  <si>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</si>
  <si>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</si>
  <si>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</si>
  <si>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</si>
  <si>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</si>
  <si>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</si>
  <si>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</si>
  <si>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</si>
  <si>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</si>
  <si>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</si>
  <si>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</si>
  <si>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</si>
  <si>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</si>
  <si>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</si>
  <si>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</si>
  <si>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</si>
  <si>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</si>
  <si>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</si>
  <si>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</si>
  <si>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</si>
  <si>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</si>
  <si>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</si>
  <si>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</si>
  <si>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</si>
  <si>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</si>
  <si>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</si>
  <si>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</si>
  <si>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</si>
  <si>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</si>
  <si>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</si>
  <si>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</si>
  <si>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</si>
  <si>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</si>
  <si>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</si>
  <si>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</si>
  <si>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</si>
  <si>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</si>
  <si>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</si>
  <si>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</si>
  <si>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</si>
  <si>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</si>
  <si>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</si>
  <si>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</si>
  <si>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</si>
  <si>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</si>
  <si>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</si>
  <si>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</si>
  <si>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</si>
  <si>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</si>
  <si>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</si>
  <si>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</si>
  <si>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</si>
  <si>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</si>
  <si>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</si>
  <si>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</si>
  <si>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</si>
  <si>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</si>
  <si>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</si>
  <si>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</si>
  <si>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</si>
  <si>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</si>
  <si>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</si>
  <si>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</si>
  <si>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</si>
  <si>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</si>
  <si>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</si>
  <si>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</si>
  <si>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</si>
  <si>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</si>
  <si>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</si>
  <si>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</si>
  <si>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</si>
  <si>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</si>
  <si>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</si>
  <si>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</si>
  <si>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</si>
  <si>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</si>
  <si>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</si>
  <si>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</si>
  <si>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</si>
  <si>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</si>
  <si>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</si>
  <si>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</si>
  <si>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</si>
  <si>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</si>
  <si>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</si>
  <si>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</si>
  <si>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</si>
  <si>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</si>
  <si>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</si>
  <si>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</si>
  <si>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</si>
  <si>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</si>
  <si>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</si>
  <si>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</si>
  <si>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</si>
  <si>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</si>
  <si>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</si>
  <si>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</si>
  <si>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</si>
  <si>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</si>
  <si>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</si>
  <si>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</si>
  <si>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</si>
  <si>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</si>
  <si>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</si>
  <si>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</si>
  <si>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</si>
  <si>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</si>
  <si>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</si>
  <si>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</si>
  <si>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</si>
  <si>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</si>
  <si>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</si>
  <si>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</si>
  <si>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</si>
  <si>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</si>
  <si>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</si>
  <si>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</si>
  <si>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</si>
  <si>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</si>
  <si>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</si>
  <si>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</si>
  <si>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</si>
  <si>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</si>
  <si>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</si>
  <si>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</si>
  <si>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</si>
  <si>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</si>
  <si>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</si>
  <si>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</si>
  <si>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</si>
  <si>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</si>
  <si>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</si>
  <si>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</si>
  <si>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</si>
  <si>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</si>
  <si>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</si>
  <si>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</si>
  <si>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</si>
  <si>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</si>
  <si>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</si>
  <si>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</si>
  <si>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</si>
  <si>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</si>
  <si>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</si>
  <si>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</si>
  <si>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</si>
  <si>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</si>
  <si>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</si>
  <si>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</si>
  <si>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</si>
  <si>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</si>
  <si>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</si>
  <si>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</si>
  <si>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</si>
  <si>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</si>
  <si>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</si>
  <si>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</si>
  <si>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</si>
  <si>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</si>
  <si>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</si>
  <si>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</si>
  <si>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</si>
  <si>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</si>
  <si>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</si>
  <si>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</si>
  <si>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</si>
  <si>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</si>
  <si>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</si>
  <si>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</si>
  <si>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</si>
  <si>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</si>
  <si>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</si>
  <si>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</si>
  <si>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</si>
  <si>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</si>
  <si>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</si>
  <si>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</si>
  <si>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</si>
  <si>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</si>
  <si>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</si>
  <si>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</si>
  <si>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</si>
  <si>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</si>
  <si>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</si>
  <si>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</si>
  <si>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</si>
  <si>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</si>
  <si>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</si>
  <si>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</si>
  <si>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</si>
  <si>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</si>
  <si>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</si>
  <si>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</si>
  <si>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</si>
  <si>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</si>
  <si>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</si>
  <si>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</si>
  <si>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</si>
  <si>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</si>
  <si>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</si>
  <si>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</si>
  <si>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</si>
  <si>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</si>
  <si>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</si>
  <si>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</si>
  <si>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</si>
  <si>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</si>
  <si>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</si>
  <si>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</si>
  <si>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</si>
  <si>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</si>
  <si>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</si>
  <si>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</si>
  <si>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</si>
  <si>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</si>
  <si>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</si>
  <si>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</si>
  <si>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</si>
  <si>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</si>
  <si>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</si>
  <si>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</si>
  <si>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</si>
  <si>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</si>
  <si>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</si>
  <si>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</si>
  <si>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</si>
  <si>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</si>
  <si>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</si>
  <si>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</si>
  <si>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</si>
  <si>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</si>
  <si>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</si>
  <si>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</si>
  <si>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</si>
  <si>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</si>
  <si>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</si>
  <si>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</si>
  <si>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</si>
  <si>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</si>
  <si>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</si>
  <si>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</si>
  <si>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</si>
  <si>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</si>
  <si>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</si>
  <si>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</si>
  <si>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</si>
  <si>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</si>
  <si>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</si>
  <si>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</si>
  <si>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</si>
  <si>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</si>
  <si>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</si>
  <si>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</si>
  <si>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</si>
  <si>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</si>
  <si>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</si>
  <si>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</si>
  <si>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</si>
  <si>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</si>
  <si>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</si>
  <si>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</si>
  <si>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</si>
  <si>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</si>
  <si>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</si>
  <si>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</si>
  <si>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</si>
  <si>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</si>
  <si>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</si>
  <si>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</si>
  <si>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</si>
  <si>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</si>
  <si>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</si>
  <si>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</si>
  <si>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</si>
  <si>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</si>
  <si>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</si>
  <si>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</si>
  <si>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</si>
  <si>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</si>
  <si>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</si>
  <si>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</si>
  <si>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</si>
  <si>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</si>
  <si>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</si>
  <si>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</si>
  <si>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</si>
  <si>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</si>
  <si>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</si>
  <si>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</si>
  <si>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</si>
  <si>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</si>
  <si>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</si>
  <si>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</si>
  <si>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</si>
  <si>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</si>
  <si>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</si>
  <si>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</si>
  <si>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</si>
  <si>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</si>
  <si>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</si>
  <si>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</si>
  <si>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</si>
  <si>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</si>
  <si>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</si>
  <si>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</si>
  <si>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</si>
  <si>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</si>
  <si>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</si>
  <si>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</si>
  <si>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</si>
  <si>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</si>
  <si>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</si>
  <si>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</si>
  <si>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</si>
  <si>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</si>
  <si>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</si>
  <si>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</si>
  <si>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</si>
  <si>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</si>
  <si>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</si>
  <si>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</si>
  <si>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</si>
  <si>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</si>
  <si>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</si>
  <si>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</si>
  <si>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</si>
  <si>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</si>
  <si>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</si>
  <si>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</si>
  <si>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</si>
  <si>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</si>
  <si>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</si>
  <si>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</si>
  <si>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</si>
  <si>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</si>
  <si>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</si>
  <si>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</si>
  <si>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</si>
  <si>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</si>
  <si>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</si>
  <si>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</si>
  <si>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</si>
  <si>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</si>
  <si>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</si>
  <si>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</si>
  <si>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</si>
  <si>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</si>
  <si>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</si>
  <si>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</si>
  <si>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</si>
  <si>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</si>
  <si>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</si>
  <si>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</si>
  <si>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</si>
  <si>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</si>
  <si>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</si>
  <si>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</si>
  <si>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</si>
  <si>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</si>
  <si>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</si>
  <si>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</si>
  <si>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</si>
  <si>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</si>
  <si>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</si>
  <si>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</si>
  <si>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</si>
  <si>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</si>
  <si>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</si>
  <si>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</si>
  <si>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</si>
  <si>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</si>
  <si>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</si>
  <si>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</si>
  <si>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</si>
  <si>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</si>
  <si>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</si>
  <si>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</si>
  <si>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</si>
  <si>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</si>
  <si>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</si>
  <si>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</si>
  <si>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</si>
  <si>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</si>
  <si>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</si>
  <si>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</si>
  <si>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</si>
  <si>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</si>
  <si>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</si>
  <si>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</si>
  <si>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</si>
  <si>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</si>
  <si>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</si>
  <si>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</si>
  <si>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</si>
  <si>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</si>
  <si>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</si>
  <si>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</si>
  <si>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</si>
  <si>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</si>
  <si>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</si>
  <si>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</si>
  <si>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</si>
  <si>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</si>
  <si>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</si>
  <si>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</si>
  <si>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</si>
  <si>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</si>
  <si>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</si>
  <si>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</si>
  <si>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</si>
  <si>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</si>
  <si>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</si>
  <si>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</si>
  <si>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</si>
  <si>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</si>
  <si>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</si>
  <si>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</si>
  <si>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</si>
  <si>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</si>
  <si>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</si>
  <si>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</si>
  <si>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</si>
  <si>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</si>
  <si>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</si>
  <si>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</si>
  <si>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</si>
  <si>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</si>
  <si>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</si>
  <si>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</si>
  <si>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</si>
  <si>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</si>
  <si>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</si>
  <si>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</si>
  <si>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</si>
  <si>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</si>
  <si>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</si>
  <si>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</si>
  <si>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</si>
  <si>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</si>
  <si>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</si>
  <si>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</si>
  <si>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</si>
  <si>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</si>
  <si>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</si>
  <si>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</si>
  <si>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</si>
  <si>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</si>
  <si>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</si>
  <si>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</si>
  <si>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</si>
  <si>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</si>
  <si>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</si>
  <si>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</si>
  <si>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</si>
  <si>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</si>
  <si>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</si>
  <si>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</si>
  <si>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</si>
  <si>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</si>
  <si>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</si>
  <si>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</si>
  <si>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</si>
  <si>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</si>
  <si>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</si>
  <si>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</si>
  <si>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</si>
  <si>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</si>
  <si>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</si>
  <si>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</si>
  <si>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</si>
  <si>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</si>
  <si>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</si>
  <si>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</si>
  <si>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</si>
  <si>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</si>
  <si>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</si>
  <si>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</si>
  <si>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</si>
  <si>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</si>
  <si>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</si>
  <si>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</si>
  <si>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</si>
  <si>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</si>
  <si>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</si>
  <si>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</si>
  <si>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</si>
  <si>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</si>
  <si>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</si>
  <si>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</si>
  <si>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</si>
  <si>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</si>
  <si>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</si>
  <si>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</si>
  <si>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</si>
  <si>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</si>
  <si>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</si>
  <si>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</si>
  <si>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</si>
  <si>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</si>
  <si>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</si>
  <si>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</si>
  <si>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</si>
  <si>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</si>
  <si>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</si>
  <si>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</si>
  <si>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</si>
  <si>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</si>
  <si>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</si>
  <si>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</si>
  <si>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</si>
  <si>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</si>
  <si>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</si>
  <si>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</si>
  <si>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</si>
  <si>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</si>
  <si>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</si>
  <si>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</si>
  <si>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</si>
  <si>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</si>
  <si>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</si>
  <si>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</si>
  <si>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</si>
  <si>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</si>
  <si>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</si>
  <si>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</si>
  <si>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</si>
  <si>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</si>
  <si>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</si>
  <si>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</si>
  <si>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</si>
  <si>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</si>
  <si>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</si>
  <si>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</si>
  <si>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</si>
  <si>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</si>
  <si>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</si>
  <si>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</si>
  <si>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</si>
  <si>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</si>
  <si>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</si>
  <si>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</si>
  <si>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</si>
  <si>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</si>
  <si>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</si>
  <si>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</si>
  <si>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</si>
  <si>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</si>
  <si>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</si>
  <si>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</si>
  <si>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</si>
  <si>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</si>
  <si>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</si>
  <si>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</si>
  <si>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</si>
  <si>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</si>
  <si>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</si>
  <si>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</si>
  <si>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</si>
  <si>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</si>
  <si>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</si>
  <si>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</si>
  <si>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</si>
  <si>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</si>
  <si>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</si>
  <si>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</si>
  <si>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</si>
  <si>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</si>
  <si>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</si>
  <si>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</si>
  <si>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</si>
  <si>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</si>
  <si>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</si>
  <si>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</si>
  <si>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</si>
  <si>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</si>
  <si>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</si>
  <si>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</si>
  <si>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</si>
  <si>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</si>
  <si>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</si>
  <si>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</si>
  <si>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</si>
  <si>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</si>
  <si>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</si>
  <si>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</si>
  <si>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</si>
  <si>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</si>
  <si>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</si>
  <si>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</si>
  <si>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</si>
  <si>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</si>
  <si>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</si>
  <si>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</si>
  <si>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</si>
  <si>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</si>
  <si>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</si>
  <si>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</si>
  <si>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</si>
  <si>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</si>
  <si>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</si>
  <si>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</si>
  <si>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</si>
  <si>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</si>
  <si>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</si>
  <si>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</si>
  <si>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</si>
  <si>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</si>
  <si>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</si>
  <si>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</si>
  <si>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</si>
  <si>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</si>
  <si>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</si>
  <si>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</si>
  <si>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</si>
  <si>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</si>
  <si>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</si>
  <si>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</si>
  <si>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</si>
  <si>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</si>
  <si>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</si>
  <si>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</si>
  <si>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</si>
  <si>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</si>
  <si>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</si>
  <si>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</si>
  <si>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</si>
  <si>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</si>
  <si>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</si>
  <si>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</si>
  <si>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</si>
  <si>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</si>
  <si>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</si>
  <si>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</si>
  <si>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</si>
  <si>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</si>
  <si>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</si>
  <si>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</si>
  <si>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</si>
  <si>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</si>
  <si>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</si>
  <si>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</si>
  <si>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</si>
  <si>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</si>
  <si>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</si>
  <si>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</si>
  <si>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</si>
  <si>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</si>
  <si>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</si>
  <si>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</si>
  <si>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</si>
  <si>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</si>
  <si>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</si>
  <si>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</si>
  <si>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</si>
  <si>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</si>
  <si>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</si>
  <si>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</si>
  <si>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</si>
  <si>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</si>
  <si>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</si>
  <si>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</si>
  <si>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</si>
  <si>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</si>
  <si>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</si>
  <si>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</si>
  <si>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</si>
  <si>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</si>
  <si>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</si>
  <si>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</si>
  <si>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</si>
  <si>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</si>
  <si>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</si>
  <si>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</si>
  <si>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</si>
  <si>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</si>
  <si>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</si>
  <si>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</si>
  <si>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</si>
  <si>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</si>
  <si>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</si>
  <si>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</si>
  <si>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</si>
  <si>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</si>
  <si>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</si>
  <si>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</si>
  <si>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</si>
  <si>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</si>
  <si>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</si>
  <si>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</si>
  <si>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</si>
  <si>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</si>
  <si>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</si>
  <si>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</si>
  <si>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</si>
  <si>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</si>
  <si>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</si>
  <si>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</si>
  <si>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</si>
  <si>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</si>
  <si>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</si>
  <si>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</si>
  <si>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</si>
  <si>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</si>
  <si>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</si>
  <si>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</si>
  <si>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</si>
  <si>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</si>
  <si>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</si>
  <si>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</si>
  <si>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</si>
  <si>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</si>
  <si>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</si>
  <si>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</si>
  <si>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</si>
  <si>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</si>
  <si>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</si>
  <si>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</si>
  <si>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</si>
  <si>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</si>
  <si>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</si>
  <si>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</si>
  <si>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</si>
  <si>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</si>
  <si>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</si>
  <si>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</si>
  <si>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</si>
  <si>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</si>
  <si>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</si>
  <si>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</si>
  <si>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</si>
  <si>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</si>
  <si>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</si>
  <si>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</si>
  <si>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</si>
  <si>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</si>
  <si>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</si>
  <si>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</si>
  <si>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</si>
  <si>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</si>
  <si>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</si>
  <si>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</si>
  <si>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</si>
  <si>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</si>
  <si>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</si>
  <si>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</si>
  <si>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</si>
  <si>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</si>
  <si>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</si>
  <si>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</si>
  <si>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</si>
  <si>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</si>
  <si>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</si>
  <si>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</si>
  <si>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</si>
  <si>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</si>
  <si>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</si>
  <si>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</si>
  <si>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</si>
  <si>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</si>
  <si>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</si>
  <si>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</si>
  <si>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</si>
  <si>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</si>
  <si>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</si>
  <si>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</si>
  <si>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</si>
  <si>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</si>
  <si>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</si>
  <si>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</si>
  <si>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</si>
  <si>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</si>
  <si>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</si>
  <si>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</si>
  <si>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</si>
  <si>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</si>
  <si>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</si>
  <si>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</si>
  <si>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</si>
  <si>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</si>
  <si>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</si>
  <si>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</si>
  <si>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</si>
  <si>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</si>
  <si>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</si>
  <si>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</si>
  <si>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</si>
  <si>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</si>
  <si>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</si>
  <si>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</si>
  <si>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</si>
  <si>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</si>
  <si>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</si>
  <si>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</si>
  <si>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</si>
  <si>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</si>
  <si>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</si>
  <si>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</si>
  <si>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</si>
  <si>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</si>
  <si>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</si>
  <si>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</si>
  <si>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</si>
  <si>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</si>
  <si>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</si>
  <si>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</si>
  <si>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</si>
  <si>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</si>
  <si>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</si>
  <si>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</si>
  <si>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</si>
  <si>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</si>
  <si>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</si>
  <si>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</si>
  <si>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</si>
  <si>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</si>
  <si>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</si>
  <si>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</si>
  <si>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</si>
  <si>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</si>
  <si>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</si>
  <si>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</si>
  <si>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</si>
  <si>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</si>
  <si>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</si>
  <si>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</si>
  <si>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</si>
  <si>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</si>
  <si>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</si>
  <si>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</si>
  <si>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</si>
  <si>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</si>
  <si>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</si>
  <si>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</si>
  <si>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</si>
  <si>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</si>
  <si>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</si>
  <si>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</si>
  <si>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</si>
  <si>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</si>
  <si>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</si>
  <si>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</si>
  <si>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</si>
  <si>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</si>
  <si>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</si>
  <si>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</si>
  <si>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</si>
  <si>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</si>
  <si>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</si>
  <si>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</si>
  <si>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</si>
  <si>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</si>
  <si>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</si>
  <si>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</si>
  <si>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</si>
  <si>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</si>
  <si>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</si>
  <si>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</si>
  <si>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</si>
  <si>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</si>
  <si>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</si>
  <si>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</si>
  <si>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</si>
  <si>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</si>
  <si>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</si>
  <si>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</si>
  <si>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</si>
  <si>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</si>
  <si>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</si>
  <si>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</si>
  <si>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</si>
  <si>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</si>
  <si>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</si>
  <si>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</si>
  <si>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</si>
  <si>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</si>
  <si>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</si>
  <si>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</si>
  <si>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</si>
  <si>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</si>
  <si>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</si>
  <si>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</si>
  <si>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</si>
  <si>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</si>
  <si>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</si>
  <si>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</si>
  <si>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</si>
  <si>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</si>
  <si>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</si>
  <si>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</si>
  <si>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</si>
  <si>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</si>
  <si>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</si>
  <si>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</si>
  <si>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</si>
  <si>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</si>
  <si>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</si>
  <si>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</si>
  <si>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</si>
  <si>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</si>
  <si>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</si>
  <si>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</si>
  <si>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</si>
  <si>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</si>
  <si>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</si>
  <si>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</si>
  <si>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</si>
  <si>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</si>
  <si>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</si>
  <si>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</si>
  <si>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</si>
  <si>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</si>
  <si>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</si>
  <si>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</si>
  <si>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</si>
  <si>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</si>
  <si>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</si>
  <si>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</si>
  <si>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</si>
  <si>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</si>
  <si>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</si>
  <si>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</si>
  <si>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</si>
  <si>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</si>
  <si>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</si>
  <si>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</si>
  <si>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</si>
  <si>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</si>
  <si>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</si>
  <si>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</si>
  <si>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</si>
  <si>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</si>
  <si>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</si>
  <si>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</si>
  <si>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</si>
  <si>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</si>
  <si>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</si>
  <si>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</si>
  <si>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</si>
  <si>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</si>
  <si>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</si>
  <si>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</si>
  <si>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</si>
  <si>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</si>
  <si>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</si>
  <si>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</si>
  <si>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</si>
  <si>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</si>
  <si>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</si>
  <si>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</si>
  <si>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</si>
  <si>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</si>
  <si>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</si>
  <si>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</si>
  <si>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</si>
  <si>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</si>
  <si>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</si>
  <si>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</si>
  <si>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</si>
  <si>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</si>
  <si>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</si>
  <si>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</si>
  <si>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</si>
  <si>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</si>
  <si>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</si>
  <si>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</si>
  <si>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</si>
  <si>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</si>
  <si>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</si>
  <si>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</si>
  <si>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</si>
  <si>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</si>
  <si>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</si>
  <si>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</si>
  <si>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</si>
  <si>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</si>
  <si>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</si>
  <si>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</si>
  <si>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</si>
  <si>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</si>
  <si>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</si>
  <si>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</si>
  <si>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</si>
  <si>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</si>
  <si>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</si>
  <si>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</si>
  <si>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</si>
  <si>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</si>
  <si>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</si>
  <si>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</si>
  <si>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</si>
  <si>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</si>
  <si>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</si>
  <si>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</si>
  <si>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</si>
  <si>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</si>
  <si>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</si>
  <si>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</si>
  <si>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</si>
  <si>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</si>
  <si>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</si>
  <si>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</si>
  <si>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</si>
  <si>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</si>
  <si>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</si>
  <si>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</si>
  <si>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</si>
  <si>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</si>
  <si>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</si>
  <si>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</si>
  <si>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</si>
  <si>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</si>
  <si>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</si>
  <si>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</si>
  <si>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</si>
  <si>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</si>
  <si>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</si>
  <si>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</si>
  <si>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</si>
  <si>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</si>
  <si>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</si>
  <si>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</si>
  <si>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</si>
  <si>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</si>
  <si>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</si>
  <si>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</si>
  <si>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</si>
  <si>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</si>
  <si>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</si>
  <si>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</si>
  <si>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</si>
  <si>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</si>
  <si>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</si>
  <si>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</si>
  <si>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</si>
  <si>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</si>
  <si>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</si>
  <si>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</si>
  <si>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</si>
  <si>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</si>
  <si>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</si>
  <si>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</si>
  <si>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</si>
  <si>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</si>
  <si>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</si>
  <si>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</si>
  <si>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</si>
  <si>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</si>
  <si>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</si>
  <si>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</si>
  <si>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</si>
  <si>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</si>
  <si>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</si>
  <si>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</si>
  <si>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</si>
  <si>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</si>
  <si>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</si>
  <si>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</si>
  <si>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</si>
  <si>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</si>
  <si>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</si>
  <si>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</si>
  <si>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</si>
  <si>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</si>
  <si>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</si>
  <si>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</si>
  <si>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</si>
  <si>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</si>
  <si>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</si>
  <si>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</si>
  <si>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</si>
  <si>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</si>
  <si>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</si>
  <si>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</si>
  <si>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</si>
  <si>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</si>
  <si>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</si>
  <si>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</si>
  <si>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</si>
  <si>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</si>
  <si>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</si>
  <si>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</si>
  <si>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</si>
  <si>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</si>
  <si>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</si>
  <si>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</si>
  <si>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</si>
  <si>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</si>
  <si>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</si>
  <si>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</si>
  <si>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</si>
  <si>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</si>
  <si>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</si>
  <si>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</si>
  <si>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</si>
  <si>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</si>
  <si>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</si>
  <si>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</si>
  <si>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</si>
  <si>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</si>
  <si>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</si>
  <si>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</si>
  <si>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</si>
  <si>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</si>
  <si>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</si>
  <si>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</si>
  <si>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</si>
  <si>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</si>
  <si>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</si>
  <si>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</si>
  <si>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</si>
  <si>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</si>
  <si>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</si>
  <si>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</si>
  <si>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</si>
  <si>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</si>
  <si>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</si>
  <si>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</si>
  <si>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</si>
  <si>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</si>
  <si>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</si>
  <si>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</si>
  <si>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</si>
  <si>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</si>
  <si>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</si>
  <si>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</si>
  <si>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</si>
  <si>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</si>
  <si>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</si>
  <si>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</si>
  <si>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</si>
  <si>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</si>
  <si>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</si>
  <si>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</si>
  <si>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</si>
  <si>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</si>
  <si>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</si>
  <si>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</si>
  <si>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</si>
  <si>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</si>
  <si>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</si>
  <si>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</si>
  <si>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</si>
  <si>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</si>
  <si>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</si>
  <si>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</si>
  <si>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</si>
  <si>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</si>
  <si>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</si>
  <si>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</si>
  <si>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</si>
  <si>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</si>
  <si>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</si>
  <si>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</si>
  <si>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</si>
  <si>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</si>
  <si>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</si>
  <si>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</si>
  <si>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</si>
  <si>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</si>
  <si>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</si>
  <si>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</si>
  <si>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</si>
  <si>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</si>
  <si>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</si>
  <si>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</si>
  <si>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</si>
  <si>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</si>
  <si>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</si>
  <si>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</si>
  <si>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</si>
  <si>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</si>
  <si>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</si>
  <si>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</si>
  <si>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</si>
  <si>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</si>
  <si>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</si>
  <si>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</si>
  <si>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</si>
  <si>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</si>
  <si>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</si>
  <si>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</si>
  <si>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</si>
  <si>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</si>
  <si>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</si>
  <si>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</si>
  <si>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</si>
  <si>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</si>
  <si>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</si>
  <si>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</si>
  <si>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</si>
  <si>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</si>
  <si>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</si>
  <si>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</si>
  <si>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</si>
  <si>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</si>
  <si>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</si>
  <si>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</si>
  <si>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</si>
  <si>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</si>
  <si>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</si>
  <si>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</si>
  <si>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</si>
  <si>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</si>
  <si>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</si>
  <si>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</si>
  <si>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</si>
  <si>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</si>
  <si>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</si>
  <si>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</si>
  <si>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</si>
  <si>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</si>
  <si>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</si>
  <si>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</si>
  <si>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</si>
  <si>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</si>
  <si>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</si>
  <si>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</si>
  <si>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</si>
  <si>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</si>
  <si>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</si>
  <si>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</si>
  <si>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</si>
  <si>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</si>
  <si>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</si>
  <si>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</si>
  <si>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</si>
  <si>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</si>
  <si>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</si>
  <si>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</si>
  <si>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</si>
  <si>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</si>
  <si>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</si>
  <si>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</si>
  <si>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</si>
  <si>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</si>
  <si>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</si>
  <si>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</si>
  <si>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</si>
  <si>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</si>
  <si>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</si>
  <si>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</si>
  <si>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</si>
  <si>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</si>
  <si>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</si>
  <si>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</si>
  <si>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</si>
  <si>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</si>
  <si>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</si>
  <si>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</si>
  <si>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</si>
  <si>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</si>
  <si>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</si>
  <si>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</si>
  <si>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</si>
  <si>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</si>
  <si>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</si>
  <si>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</si>
  <si>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</si>
  <si>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</si>
  <si>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</si>
  <si>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</si>
  <si>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</si>
  <si>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</si>
  <si>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</si>
  <si>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</si>
  <si>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</si>
  <si>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</si>
  <si>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</si>
  <si>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</si>
  <si>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</si>
  <si>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</si>
  <si>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</si>
  <si>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</si>
  <si>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</si>
  <si>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</si>
  <si>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</si>
  <si>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</si>
  <si>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</si>
  <si>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</si>
  <si>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</si>
  <si>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</si>
  <si>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</si>
  <si>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</si>
  <si>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</si>
  <si>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</si>
  <si>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</si>
  <si>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</si>
  <si>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</si>
  <si>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</si>
  <si>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</si>
  <si>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</si>
  <si>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</si>
  <si>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</si>
  <si>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</si>
  <si>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</si>
  <si>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</si>
  <si>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</si>
  <si>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</si>
  <si>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</si>
  <si>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</si>
  <si>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</si>
  <si>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</si>
  <si>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</si>
  <si>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</si>
  <si>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</si>
  <si>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</si>
  <si>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</si>
  <si>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</si>
  <si>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</si>
  <si>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</si>
  <si>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</si>
  <si>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</si>
  <si>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</si>
  <si>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</si>
  <si>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</si>
  <si>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</si>
  <si>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</si>
  <si>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</si>
  <si>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</si>
  <si>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</si>
  <si>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</si>
  <si>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</si>
  <si>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</si>
  <si>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</si>
  <si>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</si>
  <si>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</si>
  <si>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</si>
  <si>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</si>
  <si>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</si>
  <si>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</si>
  <si>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</si>
  <si>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</si>
  <si>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</si>
  <si>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</si>
  <si>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</si>
  <si>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</si>
  <si>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</si>
  <si>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</si>
  <si>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</si>
  <si>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</si>
  <si>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</si>
  <si>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</si>
  <si>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</si>
  <si>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</si>
  <si>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</si>
  <si>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</si>
  <si>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</si>
  <si>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</si>
  <si>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</si>
  <si>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</si>
  <si>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</si>
  <si>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</si>
  <si>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</si>
  <si>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</si>
  <si>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</si>
  <si>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</si>
  <si>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</si>
  <si>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</si>
  <si>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</si>
  <si>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</si>
  <si>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</si>
  <si>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</si>
  <si>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</si>
  <si>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</si>
  <si>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</si>
  <si>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</si>
  <si>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</si>
  <si>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</si>
  <si>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</si>
  <si>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</si>
  <si>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</si>
  <si>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</si>
  <si>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</si>
  <si>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</si>
  <si>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</si>
  <si>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</si>
  <si>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</si>
  <si>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</si>
  <si>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</si>
  <si>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</si>
  <si>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</si>
  <si>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</si>
  <si>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</si>
  <si>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</si>
  <si>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</si>
  <si>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</si>
  <si>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</si>
  <si>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</si>
  <si>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</si>
  <si>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</si>
  <si>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</si>
  <si>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</si>
  <si>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</si>
  <si>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</si>
  <si>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</si>
  <si>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</si>
  <si>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</si>
  <si>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</si>
  <si>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</si>
  <si>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</si>
  <si>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</si>
  <si>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</si>
  <si>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</si>
  <si>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</si>
  <si>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</si>
  <si>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</si>
  <si>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</si>
  <si>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</si>
  <si>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</si>
  <si>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</si>
  <si>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</si>
  <si>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</si>
  <si>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</si>
  <si>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</si>
  <si>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</si>
  <si>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</si>
  <si>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</si>
  <si>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</si>
  <si>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</si>
  <si>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</si>
  <si>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</si>
  <si>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</si>
  <si>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</si>
  <si>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</si>
  <si>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</si>
  <si>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</si>
  <si>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</si>
  <si>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</si>
  <si>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</si>
  <si>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</si>
  <si>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</si>
  <si>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</si>
  <si>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</si>
  <si>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</si>
  <si>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</si>
  <si>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</si>
  <si>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</si>
  <si>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</si>
  <si>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</si>
  <si>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</si>
  <si>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</si>
  <si>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</si>
  <si>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</si>
  <si>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</si>
  <si>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</si>
  <si>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</si>
  <si>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</si>
  <si>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</si>
  <si>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</si>
  <si>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</si>
  <si>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</si>
  <si>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</si>
  <si>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</si>
  <si>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</si>
  <si>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</si>
  <si>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</si>
  <si>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</si>
  <si>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</si>
  <si>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</si>
  <si>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</si>
  <si>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</si>
  <si>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</si>
  <si>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</si>
  <si>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</si>
  <si>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</si>
  <si>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</si>
  <si>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</si>
  <si>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</si>
  <si>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</si>
  <si>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</si>
  <si>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</si>
  <si>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</si>
  <si>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</si>
  <si>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</si>
  <si>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</si>
  <si>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</si>
  <si>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</si>
  <si>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</si>
  <si>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</si>
  <si>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</si>
  <si>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</si>
  <si>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</si>
  <si>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</si>
  <si>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</si>
  <si>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</si>
  <si>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</si>
  <si>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</si>
  <si>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</si>
  <si>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</si>
  <si>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</si>
  <si>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</si>
  <si>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</si>
  <si>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</si>
  <si>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</si>
  <si>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</si>
  <si>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</si>
  <si>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</si>
  <si>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</si>
  <si>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</si>
  <si>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</si>
  <si>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</si>
  <si>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</si>
  <si>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</si>
  <si>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</si>
  <si>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</si>
  <si>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</si>
  <si>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</si>
  <si>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</si>
  <si>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</si>
  <si>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</si>
  <si>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</si>
  <si>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</si>
  <si>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</si>
  <si>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</si>
  <si>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</si>
  <si>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</si>
  <si>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</si>
  <si>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</si>
  <si>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</si>
  <si>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</si>
  <si>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</si>
  <si>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</si>
  <si>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</si>
  <si>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</si>
  <si>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</si>
  <si>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</si>
  <si>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</si>
  <si>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</si>
  <si>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</si>
  <si>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</si>
  <si>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</si>
  <si>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</si>
  <si>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</si>
  <si>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</si>
  <si>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</si>
  <si>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</si>
  <si>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</si>
  <si>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</si>
  <si>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</si>
  <si>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</si>
  <si>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</si>
  <si>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</si>
  <si>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</si>
  <si>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</si>
  <si>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</si>
  <si>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</si>
  <si>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</si>
  <si>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</si>
  <si>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</si>
  <si>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</si>
  <si>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</si>
  <si>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</si>
  <si>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</si>
  <si>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</si>
  <si>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</si>
  <si>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</si>
  <si>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</si>
  <si>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</si>
  <si>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</si>
  <si>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</si>
  <si>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</si>
  <si>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</si>
  <si>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</si>
  <si>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</si>
  <si>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</si>
  <si>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</si>
  <si>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</si>
  <si>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</si>
  <si>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</si>
  <si>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</si>
  <si>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</si>
  <si>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</si>
  <si>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</si>
  <si>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</si>
  <si>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</si>
  <si>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</si>
  <si>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</si>
  <si>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</si>
  <si>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</si>
  <si>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</si>
  <si>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</si>
  <si>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</si>
  <si>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</si>
  <si>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</si>
  <si>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</si>
  <si>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</si>
  <si>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</si>
  <si>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</si>
  <si>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</si>
  <si>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</si>
  <si>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</si>
  <si>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</si>
  <si>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</si>
  <si>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</si>
  <si>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</si>
  <si>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</si>
  <si>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</si>
  <si>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</si>
  <si>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</si>
  <si>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</si>
  <si>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</si>
  <si>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</si>
  <si>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</si>
  <si>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</si>
  <si>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</si>
  <si>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</si>
  <si>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</si>
  <si>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</si>
  <si>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</si>
  <si>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</si>
  <si>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</si>
  <si>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</si>
  <si>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</si>
  <si>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</si>
  <si>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</si>
  <si>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</si>
  <si>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</si>
  <si>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</si>
  <si>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</si>
  <si>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</si>
  <si>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</si>
  <si>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</si>
  <si>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</si>
  <si>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</si>
  <si>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</si>
  <si>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</si>
  <si>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</si>
  <si>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</si>
  <si>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</si>
  <si>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</si>
  <si>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</si>
  <si>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</si>
  <si>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</si>
  <si>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</si>
  <si>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</si>
  <si>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</si>
  <si>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</si>
  <si>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</si>
  <si>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</si>
  <si>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</si>
  <si>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</si>
  <si>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</si>
  <si>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</si>
  <si>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</si>
  <si>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</si>
  <si>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</si>
  <si>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</si>
  <si>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</si>
  <si>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</si>
  <si>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</si>
  <si>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</si>
  <si>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</si>
  <si>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</si>
  <si>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</si>
  <si>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</si>
  <si>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</si>
  <si>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</si>
  <si>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</si>
  <si>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</si>
  <si>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</si>
  <si>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</si>
  <si>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</si>
  <si>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</si>
  <si>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</si>
  <si>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</si>
  <si>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</si>
  <si>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</si>
  <si>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</si>
  <si>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</si>
  <si>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</si>
  <si>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</si>
  <si>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</si>
  <si>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</si>
  <si>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</si>
  <si>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</si>
  <si>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</si>
  <si>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</si>
  <si>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</si>
  <si>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</si>
  <si>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</si>
  <si>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</si>
  <si>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</si>
  <si>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</si>
  <si>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</si>
  <si>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</si>
  <si>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</si>
  <si>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</si>
  <si>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</si>
  <si>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</si>
  <si>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</si>
  <si>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</si>
  <si>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</si>
  <si>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</si>
  <si>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</si>
  <si>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</si>
  <si>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</si>
  <si>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</si>
  <si>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</si>
  <si>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</si>
  <si>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</si>
  <si>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</si>
  <si>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</si>
  <si>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</si>
  <si>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</si>
  <si>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</si>
  <si>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</si>
  <si>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</si>
  <si>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</si>
  <si>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</si>
  <si>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</si>
  <si>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</si>
  <si>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</si>
  <si>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</si>
  <si>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</si>
  <si>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</si>
  <si>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</si>
  <si>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</si>
  <si>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</si>
  <si>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</si>
  <si>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</si>
  <si>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</si>
  <si>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</si>
  <si>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</si>
  <si>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</si>
  <si>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</si>
  <si>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</si>
  <si>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</si>
  <si>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</si>
  <si>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</si>
  <si>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</si>
  <si>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</si>
  <si>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</si>
  <si>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</si>
  <si>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</si>
  <si>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</si>
  <si>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</si>
  <si>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</si>
  <si>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</si>
  <si>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</si>
  <si>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</si>
  <si>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</si>
  <si>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</si>
  <si>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</si>
  <si>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</si>
  <si>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</si>
  <si>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</si>
  <si>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</si>
  <si>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</si>
  <si>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</si>
  <si>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</si>
  <si>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</si>
  <si>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</si>
  <si>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</si>
  <si>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</si>
  <si>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</si>
  <si>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</si>
  <si>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</si>
  <si>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</si>
  <si>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</si>
  <si>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</si>
  <si>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</si>
  <si>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</si>
  <si>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</si>
  <si>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</si>
  <si>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</si>
  <si>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</si>
  <si>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</si>
  <si>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</si>
  <si>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</si>
  <si>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</si>
  <si>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</si>
  <si>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</si>
  <si>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</si>
  <si>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</si>
  <si>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</si>
  <si>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</si>
  <si>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</si>
  <si>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</si>
  <si>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</si>
  <si>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</si>
  <si>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</si>
  <si>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</si>
  <si>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</si>
  <si>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</si>
  <si>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</si>
  <si>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</si>
  <si>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</si>
  <si>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</si>
  <si>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</si>
  <si>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</si>
  <si>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</si>
  <si>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</si>
  <si>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</si>
  <si>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</si>
  <si>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</si>
  <si>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</si>
  <si>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</si>
  <si>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</si>
  <si>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</si>
  <si>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</si>
  <si>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</si>
  <si>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</si>
  <si>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</si>
  <si>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</si>
  <si>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</si>
  <si>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</si>
  <si>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</si>
  <si>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</si>
  <si>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</si>
  <si>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</si>
  <si>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</si>
  <si>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</si>
  <si>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</si>
  <si>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</si>
  <si>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</si>
  <si>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</si>
  <si>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</si>
  <si>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</si>
  <si>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</si>
  <si>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</si>
  <si>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</si>
  <si>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</si>
  <si>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</si>
  <si>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</si>
  <si>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</si>
  <si>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</si>
  <si>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</si>
  <si>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</si>
  <si>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</si>
  <si>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</si>
  <si>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</si>
  <si>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</si>
  <si>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</si>
  <si>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</si>
  <si>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</si>
  <si>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</si>
  <si>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</si>
  <si>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</si>
  <si>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</si>
  <si>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</si>
  <si>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</si>
  <si>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</si>
  <si>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</si>
  <si>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</si>
  <si>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</si>
  <si>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</si>
  <si>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</si>
  <si>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</si>
  <si>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</si>
  <si>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</si>
  <si>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</si>
  <si>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</si>
  <si>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</si>
  <si>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</si>
  <si>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</si>
  <si>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</si>
  <si>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</si>
  <si>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</si>
  <si>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</si>
  <si>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</si>
  <si>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</si>
  <si>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</si>
  <si>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</si>
  <si>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</si>
  <si>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</si>
  <si>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</si>
  <si>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</si>
  <si>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</si>
  <si>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</si>
  <si>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</si>
  <si>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</si>
  <si>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</si>
  <si>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</si>
  <si>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</si>
  <si>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</si>
  <si>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</si>
  <si>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</si>
  <si>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</si>
  <si>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</si>
  <si>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</si>
  <si>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</si>
  <si>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</si>
  <si>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</si>
  <si>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</si>
  <si>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</si>
  <si>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</si>
  <si>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</si>
  <si>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</si>
  <si>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</si>
  <si>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</si>
  <si>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</si>
  <si>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</si>
  <si>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</si>
  <si>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</si>
  <si>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</si>
  <si>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</si>
  <si>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</si>
  <si>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</si>
  <si>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</si>
  <si>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</si>
  <si>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</si>
  <si>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</si>
  <si>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</si>
  <si>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</si>
  <si>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</si>
  <si>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</si>
  <si>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</si>
  <si>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</si>
  <si>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</si>
  <si>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</si>
  <si>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</si>
  <si>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</si>
  <si>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</si>
  <si>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</si>
  <si>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</si>
  <si>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</si>
  <si>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</si>
  <si>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</si>
  <si>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</si>
  <si>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</si>
  <si>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</si>
  <si>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</si>
  <si>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</si>
  <si>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</si>
  <si>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</si>
  <si>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</si>
  <si>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</si>
  <si>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</si>
  <si>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</si>
  <si>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</si>
  <si>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</si>
  <si>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</si>
  <si>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</si>
  <si>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</si>
  <si>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</si>
  <si>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</si>
  <si>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</si>
  <si>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</si>
  <si>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</si>
  <si>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</si>
  <si>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</si>
  <si>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</si>
  <si>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</si>
  <si>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</si>
  <si>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</si>
  <si>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</si>
  <si>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</si>
  <si>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</si>
  <si>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</si>
  <si>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</si>
  <si>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</si>
  <si>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</si>
  <si>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</si>
  <si>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</si>
  <si>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</si>
  <si>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</si>
  <si>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</si>
  <si>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</si>
  <si>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</si>
  <si>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</si>
  <si>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</si>
  <si>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</si>
  <si>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</si>
  <si>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</si>
  <si>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</si>
  <si>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</si>
  <si>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</si>
  <si>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</si>
  <si>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</si>
  <si>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</si>
  <si>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</si>
  <si>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</si>
  <si>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</si>
  <si>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</si>
  <si>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</si>
  <si>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</si>
  <si>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</si>
  <si>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</si>
  <si>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</si>
  <si>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</si>
  <si>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</si>
  <si>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</si>
  <si>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</si>
  <si>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</si>
  <si>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</si>
  <si>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</si>
  <si>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</si>
  <si>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</si>
  <si>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</si>
  <si>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</si>
  <si>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</si>
  <si>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</si>
  <si>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</si>
  <si>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</si>
  <si>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</si>
  <si>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</si>
  <si>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</si>
  <si>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</si>
  <si>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</si>
  <si>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</si>
  <si>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</si>
  <si>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</si>
  <si>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</si>
  <si>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</si>
  <si>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</si>
  <si>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</si>
  <si>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</si>
  <si>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</si>
  <si>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</si>
  <si>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</si>
  <si>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</si>
  <si>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</si>
  <si>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</si>
  <si>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</si>
  <si>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</si>
  <si>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</si>
  <si>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</si>
  <si>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</si>
  <si>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</si>
  <si>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</si>
  <si>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</si>
  <si>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</si>
  <si>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</si>
  <si>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</si>
  <si>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</si>
  <si>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</si>
  <si>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</si>
  <si>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</si>
  <si>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</si>
  <si>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</si>
  <si>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</si>
  <si>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</si>
  <si>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</si>
  <si>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</si>
  <si>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</si>
  <si>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</si>
  <si>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</si>
  <si>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</si>
  <si>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</si>
  <si>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</si>
  <si>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</si>
  <si>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</si>
  <si>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</si>
  <si>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</si>
  <si>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</si>
  <si>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</si>
  <si>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</si>
  <si>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</si>
  <si>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</si>
  <si>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</si>
  <si>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</si>
  <si>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</si>
  <si>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</si>
  <si>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</si>
  <si>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</si>
  <si>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</si>
  <si>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</si>
  <si>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</si>
  <si>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</si>
  <si>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</si>
  <si>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</si>
  <si>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</si>
  <si>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</si>
  <si>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</si>
  <si>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</si>
  <si>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</si>
  <si>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</si>
  <si>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</si>
  <si>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</si>
  <si>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</si>
  <si>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</si>
  <si>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</si>
  <si>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</si>
  <si>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</si>
  <si>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</si>
  <si>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</si>
  <si>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</si>
  <si>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</si>
  <si>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</si>
  <si>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</si>
  <si>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</si>
  <si>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</si>
  <si>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</si>
  <si>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</si>
  <si>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</si>
  <si>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</si>
  <si>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</si>
  <si>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</si>
  <si>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</si>
  <si>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</si>
  <si>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</si>
  <si>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</si>
  <si>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</si>
  <si>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</si>
  <si>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</si>
  <si>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</si>
  <si>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</si>
  <si>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</si>
  <si>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</si>
  <si>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</si>
  <si>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</si>
  <si>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</si>
  <si>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</si>
  <si>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</si>
  <si>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</si>
  <si>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</si>
  <si>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</si>
  <si>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</si>
  <si>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</si>
  <si>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</si>
  <si>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</si>
  <si>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</si>
  <si>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</si>
  <si>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</si>
  <si>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</si>
  <si>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</si>
  <si>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</si>
  <si>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</si>
  <si>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</si>
  <si>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</si>
  <si>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</si>
  <si>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</si>
  <si>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</si>
  <si>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</si>
  <si>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</si>
  <si>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</si>
  <si>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</si>
  <si>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</si>
  <si>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</si>
  <si>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</si>
  <si>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</si>
  <si>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</si>
  <si>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</si>
  <si>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</si>
  <si>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</si>
  <si>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</si>
  <si>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</si>
  <si>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</si>
  <si>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</si>
  <si>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</si>
  <si>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</si>
  <si>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</si>
  <si>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</si>
  <si>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</si>
  <si>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</si>
  <si>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</si>
  <si>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</si>
  <si>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</si>
  <si>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</si>
  <si>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</si>
  <si>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</si>
  <si>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</si>
  <si>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</si>
  <si>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</si>
  <si>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</si>
  <si>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</si>
  <si>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</si>
  <si>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</si>
  <si>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</si>
  <si>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</si>
  <si>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</si>
  <si>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</si>
  <si>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</si>
  <si>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</si>
  <si>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</si>
  <si>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</si>
  <si>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</si>
  <si>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</si>
  <si>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</si>
  <si>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</si>
  <si>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</si>
  <si>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</si>
  <si>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</si>
  <si>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</si>
  <si>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</si>
  <si>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</si>
  <si>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</si>
  <si>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</si>
  <si>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</si>
  <si>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</si>
  <si>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</si>
  <si>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</si>
  <si>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</si>
  <si>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</si>
  <si>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</si>
  <si>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</si>
  <si>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</si>
  <si>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</si>
  <si>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</si>
  <si>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</si>
  <si>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</si>
  <si>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</si>
  <si>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</si>
  <si>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</si>
  <si>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</si>
  <si>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</si>
  <si>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</si>
  <si>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</si>
  <si>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</si>
  <si>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</si>
  <si>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</si>
  <si>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</si>
  <si>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</si>
  <si>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</si>
  <si>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</si>
  <si>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</si>
  <si>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</si>
  <si>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</si>
  <si>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</si>
  <si>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</si>
  <si>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</si>
  <si>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</si>
  <si>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</si>
  <si>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</si>
  <si>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</si>
  <si>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</si>
  <si>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</si>
  <si>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</si>
  <si>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</si>
  <si>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</si>
  <si>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</si>
  <si>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</si>
  <si>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</si>
  <si>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</si>
  <si>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</si>
  <si>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</si>
  <si>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</si>
  <si>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</si>
  <si>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</si>
  <si>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</si>
  <si>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</si>
  <si>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</si>
  <si>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</si>
  <si>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</si>
  <si>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</si>
  <si>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</si>
  <si>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</si>
  <si>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</si>
  <si>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</si>
  <si>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</si>
  <si>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</si>
  <si>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</si>
  <si>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</si>
  <si>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</si>
  <si>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</si>
  <si>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</si>
  <si>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</si>
  <si>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</si>
  <si>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</si>
  <si>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</si>
  <si>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</si>
  <si>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</si>
  <si>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</si>
  <si>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</si>
  <si>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</si>
  <si>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</si>
  <si>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</si>
  <si>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</si>
  <si>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</si>
  <si>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</si>
  <si>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</si>
  <si>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</si>
  <si>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</si>
  <si>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</si>
  <si>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</si>
  <si>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</si>
  <si>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</si>
  <si>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</si>
  <si>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</si>
  <si>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</si>
  <si>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</si>
  <si>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</si>
  <si>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</si>
  <si>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</si>
  <si>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</si>
  <si>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</si>
  <si>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</si>
  <si>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</si>
  <si>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</si>
  <si>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</si>
  <si>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</si>
  <si>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</si>
  <si>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</si>
  <si>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</si>
  <si>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</si>
  <si>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</si>
  <si>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</si>
  <si>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</si>
  <si>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</si>
  <si>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</si>
  <si>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</si>
  <si>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</si>
  <si>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</si>
  <si>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</si>
  <si>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</si>
  <si>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</si>
  <si>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</si>
  <si>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</si>
  <si>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</si>
  <si>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</si>
  <si>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</si>
  <si>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</si>
  <si>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</si>
  <si>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</si>
  <si>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</si>
  <si>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</si>
  <si>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</si>
  <si>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</si>
  <si>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</si>
  <si>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</si>
  <si>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</si>
  <si>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</si>
  <si>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</si>
  <si>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</si>
  <si>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</si>
  <si>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</si>
  <si>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</si>
  <si>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</si>
  <si>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</si>
  <si>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</si>
  <si>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</si>
  <si>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</si>
  <si>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</si>
  <si>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</si>
  <si>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</si>
  <si>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</si>
  <si>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</si>
  <si>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</si>
  <si>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</si>
  <si>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</si>
  <si>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</si>
  <si>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</si>
  <si>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</si>
  <si>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</si>
  <si>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</si>
  <si>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</si>
  <si>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</si>
  <si>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</si>
  <si>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</si>
  <si>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</si>
  <si>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</si>
  <si>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</si>
  <si>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</si>
  <si>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</si>
  <si>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</si>
  <si>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</si>
  <si>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</si>
  <si>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</si>
  <si>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</si>
  <si>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</si>
  <si>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</si>
  <si>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</si>
  <si>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</si>
  <si>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</si>
  <si>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</si>
  <si>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</si>
  <si>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</si>
  <si>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</si>
  <si>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</si>
  <si>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</si>
  <si>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</si>
  <si>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</si>
  <si>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</si>
  <si>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</si>
  <si>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</si>
  <si>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</si>
  <si>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</si>
  <si>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</si>
  <si>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</si>
  <si>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</si>
  <si>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</si>
  <si>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</si>
  <si>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</si>
  <si>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</si>
  <si>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</si>
  <si>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</si>
  <si>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</si>
  <si>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</si>
  <si>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</si>
  <si>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</si>
  <si>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</si>
  <si>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</si>
  <si>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</si>
  <si>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</si>
  <si>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</si>
  <si>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</si>
  <si>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</si>
  <si>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</si>
  <si>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</si>
  <si>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</si>
  <si>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</si>
  <si>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</si>
  <si>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</si>
  <si>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</si>
  <si>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</si>
  <si>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</si>
  <si>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</si>
  <si>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</si>
  <si>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</si>
  <si>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</si>
  <si>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</si>
  <si>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</si>
  <si>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</si>
  <si>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</si>
  <si>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</si>
  <si>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</si>
  <si>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</si>
  <si>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</si>
  <si>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</si>
  <si>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</si>
  <si>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</si>
  <si>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</si>
  <si>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</si>
  <si>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</si>
  <si>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</si>
  <si>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</si>
  <si>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</si>
  <si>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</si>
  <si>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</si>
  <si>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</si>
  <si>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</si>
  <si>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</si>
  <si>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</si>
  <si>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</si>
  <si>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</si>
  <si>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</si>
  <si>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</si>
  <si>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</si>
  <si>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</si>
  <si>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</si>
  <si>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</si>
  <si>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</si>
  <si>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</si>
  <si>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</si>
  <si>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</si>
  <si>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</si>
  <si>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</si>
  <si>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</si>
  <si>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</si>
  <si>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</si>
  <si>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</si>
  <si>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</si>
  <si>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</si>
  <si>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</si>
  <si>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</si>
  <si>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</si>
  <si>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</si>
  <si>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</si>
  <si>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</si>
  <si>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</si>
  <si>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</si>
  <si>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</si>
  <si>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</si>
  <si>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</si>
  <si>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</si>
  <si>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</si>
  <si>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</si>
  <si>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</si>
  <si>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</si>
  <si>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</si>
  <si>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</si>
  <si>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</si>
  <si>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</si>
  <si>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</si>
  <si>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</si>
  <si>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</si>
  <si>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</si>
  <si>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</si>
  <si>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</si>
  <si>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</si>
  <si>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</si>
  <si>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</si>
  <si>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</si>
  <si>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</si>
  <si>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</si>
  <si>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</si>
  <si>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</si>
  <si>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</si>
  <si>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</si>
  <si>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</si>
  <si>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</si>
  <si>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</si>
  <si>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</si>
  <si>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</si>
  <si>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</si>
  <si>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</si>
  <si>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</si>
  <si>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</si>
  <si>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</si>
  <si>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</si>
  <si>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</si>
  <si>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</si>
  <si>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</si>
  <si>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</si>
  <si>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</si>
  <si>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</si>
  <si>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</si>
  <si>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</si>
  <si>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</si>
  <si>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</si>
  <si>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</si>
  <si>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</si>
  <si>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</si>
  <si>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</si>
  <si>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</si>
  <si>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</si>
  <si>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</si>
  <si>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</si>
  <si>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</si>
  <si>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</si>
  <si>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</si>
  <si>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</si>
  <si>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</si>
  <si>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</si>
  <si>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</si>
  <si>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</si>
  <si>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</si>
  <si>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</si>
  <si>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</si>
  <si>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</si>
  <si>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</si>
  <si>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</si>
  <si>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</si>
  <si>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</si>
  <si>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</si>
  <si>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</si>
  <si>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</si>
  <si>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</si>
  <si>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</si>
  <si>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</si>
  <si>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</si>
  <si>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</si>
  <si>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</si>
  <si>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</si>
  <si>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</si>
  <si>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</si>
  <si>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</si>
  <si>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</si>
  <si>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</si>
  <si>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</si>
  <si>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</si>
  <si>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</si>
  <si>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</si>
  <si>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</si>
  <si>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</si>
  <si>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</si>
  <si>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</si>
  <si>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</si>
  <si>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</si>
  <si>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</si>
  <si>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</si>
  <si>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</si>
  <si>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</si>
  <si>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</si>
  <si>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</si>
  <si>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</si>
  <si>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</si>
  <si>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</si>
  <si>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</si>
  <si>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</si>
  <si>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</si>
  <si>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</si>
  <si>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</si>
  <si>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</si>
  <si>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</si>
  <si>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</si>
  <si>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</si>
  <si>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</si>
  <si>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</si>
  <si>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</si>
  <si>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</si>
  <si>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</si>
  <si>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</si>
  <si>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</si>
  <si>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</si>
  <si>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</si>
  <si>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</si>
  <si>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</si>
  <si>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</si>
  <si>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</si>
  <si>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</si>
  <si>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</si>
  <si>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</si>
  <si>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</si>
  <si>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</si>
  <si>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</si>
  <si>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</si>
  <si>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</si>
  <si>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</si>
  <si>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</si>
  <si>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</si>
  <si>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</si>
  <si>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</si>
  <si>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</si>
  <si>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</si>
  <si>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</si>
  <si>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</si>
  <si>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</si>
  <si>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</si>
  <si>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</si>
  <si>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</si>
  <si>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</si>
  <si>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</si>
  <si>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</si>
  <si>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</si>
  <si>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</si>
  <si>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</si>
  <si>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</si>
  <si>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</si>
  <si>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</si>
  <si>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</si>
  <si>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</si>
  <si>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</si>
  <si>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</si>
  <si>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</si>
  <si>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</si>
  <si>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</si>
  <si>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</si>
  <si>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</si>
  <si>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</si>
  <si>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</si>
  <si>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</si>
  <si>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</si>
  <si>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</si>
  <si>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</si>
  <si>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</si>
  <si>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</si>
  <si>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</si>
  <si>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</si>
  <si>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</si>
  <si>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</si>
  <si>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</si>
  <si>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</si>
  <si>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</si>
  <si>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</si>
  <si>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</si>
  <si>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</si>
  <si>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</si>
  <si>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</si>
  <si>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</si>
  <si>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</si>
  <si>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</si>
  <si>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</si>
  <si>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</si>
  <si>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</si>
  <si>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</si>
  <si>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</si>
  <si>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</si>
  <si>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</si>
  <si>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</si>
  <si>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</si>
  <si>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</si>
  <si>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</si>
  <si>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</si>
  <si>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</si>
  <si>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</si>
  <si>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</si>
  <si>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</si>
  <si>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</si>
  <si>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</si>
  <si>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</si>
  <si>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</si>
  <si>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</si>
  <si>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</si>
  <si>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</si>
  <si>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</si>
  <si>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</si>
  <si>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</si>
  <si>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</si>
  <si>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</si>
  <si>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</si>
  <si>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</si>
  <si>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</si>
  <si>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</si>
  <si>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</si>
  <si>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</si>
  <si>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</si>
  <si>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</si>
  <si>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</si>
  <si>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</si>
  <si>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</si>
  <si>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</si>
  <si>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</si>
  <si>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</si>
  <si>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</si>
  <si>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</si>
  <si>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</si>
  <si>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</si>
  <si>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</si>
  <si>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</si>
  <si>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</si>
  <si>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</si>
  <si>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</si>
  <si>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</si>
  <si>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</si>
  <si>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</si>
  <si>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</si>
  <si>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</si>
  <si>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</si>
  <si>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</si>
  <si>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</si>
  <si>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</si>
  <si>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</si>
  <si>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</si>
  <si>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</si>
  <si>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</si>
  <si>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</si>
  <si>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</si>
  <si>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</si>
  <si>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</si>
  <si>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</si>
  <si>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</si>
  <si>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</si>
  <si>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</si>
  <si>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</si>
  <si>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</si>
  <si>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</si>
  <si>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</si>
  <si>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</si>
  <si>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</si>
  <si>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</si>
  <si>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</si>
  <si>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</si>
  <si>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</si>
  <si>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</si>
  <si>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</si>
  <si>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</si>
  <si>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</si>
  <si>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</si>
  <si>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</si>
  <si>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</si>
  <si>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</si>
  <si>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</si>
  <si>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</si>
  <si>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</si>
  <si>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</si>
  <si>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</si>
  <si>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</si>
  <si>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</si>
  <si>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</si>
  <si>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</si>
  <si>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</si>
  <si>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</si>
  <si>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</si>
  <si>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</si>
  <si>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</si>
  <si>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</si>
  <si>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</si>
  <si>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</si>
  <si>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</si>
  <si>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</si>
  <si>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</si>
  <si>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</si>
  <si>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</si>
  <si>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</si>
  <si>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</si>
  <si>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</si>
  <si>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</si>
  <si>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</si>
  <si>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</si>
  <si>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</si>
  <si>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</si>
  <si>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</si>
  <si>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</si>
  <si>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</si>
  <si>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</si>
  <si>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</si>
  <si>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</si>
  <si>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</si>
  <si>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</si>
  <si>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</si>
  <si>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</si>
  <si>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</si>
  <si>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</si>
  <si>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</si>
  <si>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</si>
  <si>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</si>
  <si>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</si>
  <si>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</si>
  <si>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</si>
  <si>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</si>
  <si>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</si>
  <si>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</si>
  <si>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</si>
  <si>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</si>
  <si>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</si>
  <si>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</si>
  <si>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</si>
  <si>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</si>
  <si>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</si>
  <si>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</si>
  <si>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</si>
  <si>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</si>
  <si>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</si>
  <si>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</si>
  <si>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</si>
  <si>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</si>
  <si>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</si>
  <si>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</si>
  <si>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</si>
  <si>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</si>
  <si>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</si>
  <si>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</si>
  <si>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</si>
  <si>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</si>
  <si>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</si>
  <si>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</si>
  <si>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</si>
  <si>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</si>
  <si>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</si>
  <si>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</si>
  <si>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</si>
  <si>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</si>
  <si>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</si>
  <si>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</si>
  <si>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</si>
  <si>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</si>
  <si>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</si>
  <si>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</si>
  <si>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</si>
  <si>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</si>
  <si>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</si>
  <si>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</si>
  <si>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</si>
  <si>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</si>
  <si>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</si>
  <si>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</si>
  <si>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</si>
  <si>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</si>
  <si>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</si>
  <si>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</si>
  <si>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</si>
  <si>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</si>
  <si>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</si>
  <si>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</si>
  <si>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</si>
  <si>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</si>
  <si>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</si>
  <si>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</si>
  <si>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</si>
  <si>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</si>
  <si>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</si>
  <si>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</si>
  <si>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</si>
  <si>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</si>
  <si>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</si>
  <si>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</si>
  <si>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</si>
  <si>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</si>
  <si>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</si>
  <si>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</si>
  <si>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</si>
  <si>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</si>
  <si>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</si>
  <si>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</si>
  <si>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</si>
  <si>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</si>
  <si>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</si>
  <si>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</si>
  <si>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</si>
  <si>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</si>
  <si>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</si>
  <si>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</si>
  <si>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</si>
  <si>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</si>
  <si>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</si>
  <si>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</si>
  <si>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</si>
  <si>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</si>
  <si>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</si>
  <si>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</si>
  <si>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</si>
  <si>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</si>
  <si>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</si>
  <si>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</si>
  <si>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</si>
  <si>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</si>
  <si>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</si>
  <si>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</si>
  <si>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</si>
  <si>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</si>
  <si>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</si>
  <si>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</si>
  <si>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</si>
  <si>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</si>
  <si>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</si>
  <si>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</si>
  <si>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</si>
  <si>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</si>
  <si>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</si>
  <si>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</si>
  <si>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</si>
  <si>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</si>
  <si>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</si>
  <si>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</si>
  <si>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</si>
  <si>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</si>
  <si>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</si>
  <si>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</si>
  <si>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</si>
  <si>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</si>
  <si>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</si>
  <si>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</si>
  <si>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</si>
  <si>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</si>
  <si>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</si>
  <si>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</si>
  <si>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</si>
  <si>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</si>
  <si>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</si>
  <si>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</si>
  <si>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</si>
  <si>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</si>
  <si>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</si>
  <si>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</si>
  <si>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</si>
  <si>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</si>
  <si>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</si>
  <si>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</si>
  <si>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</si>
  <si>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</si>
  <si>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</si>
  <si>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</si>
  <si>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</si>
  <si>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</si>
  <si>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</si>
  <si>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</si>
  <si>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</si>
  <si>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</si>
  <si>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</si>
  <si>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</si>
  <si>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</si>
  <si>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</si>
  <si>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</si>
  <si>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</si>
  <si>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</si>
  <si>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</si>
  <si>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</si>
  <si>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</si>
  <si>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</si>
  <si>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</si>
  <si>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</si>
  <si>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</si>
  <si>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</si>
  <si>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</si>
  <si>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</si>
  <si>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</si>
  <si>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</si>
  <si>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</si>
  <si>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</si>
  <si>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</si>
  <si>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</si>
  <si>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</si>
  <si>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</si>
  <si>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</si>
  <si>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</si>
  <si>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</si>
  <si>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</si>
  <si>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</si>
  <si>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</si>
  <si>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</si>
  <si>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</si>
  <si>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</si>
  <si>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</si>
  <si>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</si>
  <si>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</si>
  <si>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</si>
  <si>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</si>
  <si>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</si>
  <si>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</si>
  <si>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</si>
  <si>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</si>
  <si>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</si>
  <si>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</si>
  <si>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</si>
  <si>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</si>
  <si>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</si>
  <si>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</si>
  <si>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</si>
  <si>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</si>
  <si>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</si>
  <si>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</si>
  <si>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</si>
  <si>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</si>
  <si>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</si>
  <si>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</si>
  <si>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</si>
  <si>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</si>
  <si>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</si>
  <si>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</si>
  <si>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</si>
  <si>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</si>
  <si>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</si>
  <si>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</si>
  <si>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</si>
  <si>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</si>
  <si>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</si>
  <si>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</si>
  <si>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</si>
  <si>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</si>
  <si>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</si>
  <si>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</si>
  <si>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</si>
  <si>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</si>
  <si>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</si>
  <si>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</si>
  <si>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</si>
  <si>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</si>
  <si>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</si>
  <si>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</si>
  <si>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</si>
  <si>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</si>
  <si>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</si>
  <si>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</si>
  <si>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</si>
  <si>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</si>
  <si>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</si>
  <si>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</si>
  <si>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</si>
  <si>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</si>
  <si>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</si>
  <si>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</si>
  <si>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</si>
  <si>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</si>
  <si>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</si>
  <si>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</si>
  <si>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</si>
  <si>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</si>
  <si>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</si>
  <si>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</si>
  <si>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</si>
  <si>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</si>
  <si>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</si>
  <si>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</si>
  <si>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</si>
  <si>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</si>
  <si>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</si>
  <si>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</si>
  <si>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</si>
  <si>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</si>
  <si>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</si>
  <si>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</si>
  <si>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</si>
  <si>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</si>
  <si>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</si>
  <si>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</si>
  <si>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</si>
  <si>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</si>
  <si>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</si>
  <si>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</si>
  <si>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</si>
  <si>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</si>
  <si>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</si>
  <si>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</si>
  <si>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</si>
  <si>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</si>
  <si>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</si>
  <si>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</si>
  <si>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</si>
  <si>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</si>
  <si>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</si>
  <si>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</si>
  <si>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</si>
  <si>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</si>
  <si>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</si>
  <si>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</si>
  <si>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</si>
  <si>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</si>
  <si>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</si>
  <si>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</si>
  <si>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</si>
  <si>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</si>
  <si>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</si>
  <si>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</si>
  <si>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</si>
  <si>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</si>
  <si>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</si>
  <si>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</si>
  <si>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</si>
  <si>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</si>
  <si>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</si>
  <si>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</si>
  <si>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</si>
  <si>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</si>
  <si>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</si>
  <si>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</si>
  <si>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</si>
  <si>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</si>
  <si>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</si>
  <si>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</si>
  <si>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</si>
  <si>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</si>
  <si>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</si>
  <si>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</si>
  <si>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</si>
  <si>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</si>
  <si>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</si>
  <si>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</si>
  <si>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</si>
  <si>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</si>
  <si>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</si>
  <si>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</si>
  <si>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</si>
  <si>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</si>
  <si>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</si>
  <si>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</si>
  <si>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</si>
  <si>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</si>
  <si>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</si>
  <si>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</si>
  <si>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</si>
  <si>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</si>
  <si>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</si>
  <si>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</si>
  <si>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</si>
  <si>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</si>
  <si>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</si>
  <si>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</si>
  <si>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</si>
  <si>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</si>
  <si>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</si>
  <si>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</si>
  <si>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</si>
  <si>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</si>
  <si>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</si>
  <si>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</si>
  <si>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</si>
  <si>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</si>
  <si>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</si>
  <si>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</si>
  <si>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</si>
  <si>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</si>
  <si>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</si>
  <si>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</si>
  <si>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</si>
  <si>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</si>
  <si>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</si>
  <si>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</si>
  <si>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</si>
  <si>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</si>
  <si>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</si>
  <si>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</si>
  <si>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</si>
  <si>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</si>
  <si>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</si>
  <si>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</si>
  <si>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</si>
  <si>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</si>
  <si>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</si>
  <si>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</si>
  <si>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</si>
  <si>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</si>
  <si>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</si>
  <si>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</si>
  <si>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</si>
  <si>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</si>
  <si>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</si>
  <si>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</si>
  <si>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</si>
  <si>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</si>
  <si>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</si>
  <si>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</si>
  <si>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</si>
  <si>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</si>
  <si>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</si>
  <si>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</si>
  <si>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</si>
  <si>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</si>
  <si>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</si>
  <si>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</si>
  <si>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</si>
  <si>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</si>
  <si>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</si>
  <si>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</si>
  <si>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</si>
  <si>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</si>
  <si>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</si>
  <si>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</si>
  <si>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</si>
  <si>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</si>
  <si>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</si>
  <si>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</si>
  <si>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</si>
  <si>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</si>
  <si>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</si>
  <si>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</si>
  <si>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</si>
  <si>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</si>
  <si>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</si>
  <si>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</si>
  <si>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</si>
  <si>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</si>
  <si>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</si>
  <si>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</si>
  <si>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</si>
  <si>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</si>
  <si>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</si>
  <si>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</si>
  <si>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</si>
  <si>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</si>
  <si>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</si>
  <si>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</si>
  <si>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</si>
  <si>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</si>
  <si>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</si>
  <si>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</si>
  <si>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</si>
  <si>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</si>
  <si>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</si>
  <si>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</si>
  <si>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</si>
  <si>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</si>
  <si>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</si>
  <si>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</si>
  <si>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</si>
  <si>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</si>
  <si>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</si>
  <si>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</si>
  <si>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</si>
  <si>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</si>
  <si>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</si>
  <si>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</si>
  <si>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</si>
  <si>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</si>
  <si>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</si>
  <si>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</si>
  <si>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</si>
  <si>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</si>
  <si>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</si>
  <si>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</si>
  <si>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</si>
  <si>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</si>
  <si>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</si>
  <si>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</si>
  <si>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</si>
  <si>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</si>
  <si>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</si>
  <si>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</si>
  <si>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</si>
  <si>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</si>
  <si>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</si>
  <si>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</si>
  <si>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</si>
  <si>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</si>
  <si>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</si>
  <si>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</si>
  <si>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</si>
  <si>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</si>
  <si>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</si>
  <si>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</si>
  <si>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</si>
  <si>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</si>
  <si>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</si>
  <si>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</si>
  <si>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</si>
  <si>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</si>
  <si>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</si>
  <si>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</si>
  <si>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</si>
  <si>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</si>
  <si>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</si>
  <si>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</si>
  <si>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</si>
  <si>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</si>
  <si>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</si>
  <si>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</si>
  <si>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</si>
  <si>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</si>
  <si>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</si>
  <si>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</si>
  <si>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</si>
  <si>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</si>
  <si>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</si>
  <si>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</si>
  <si>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</si>
  <si>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</si>
  <si>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</si>
  <si>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</si>
  <si>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</si>
  <si>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</si>
  <si>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</si>
  <si>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</si>
  <si>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</si>
  <si>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</si>
  <si>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</si>
  <si>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</si>
  <si>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</si>
  <si>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</si>
  <si>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</si>
  <si>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</si>
  <si>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</si>
  <si>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</si>
  <si>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</si>
  <si>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</si>
  <si>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</si>
  <si>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</si>
  <si>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</si>
  <si>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</si>
  <si>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</si>
  <si>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</si>
  <si>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</si>
  <si>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</si>
  <si>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</si>
  <si>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</si>
  <si>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</si>
  <si>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</si>
  <si>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</si>
  <si>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</si>
  <si>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</si>
  <si>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</si>
  <si>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</si>
  <si>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</si>
  <si>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</si>
  <si>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</si>
  <si>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</si>
  <si>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</si>
  <si>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</si>
  <si>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</si>
  <si>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</si>
  <si>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</si>
  <si>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</si>
  <si>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</si>
  <si>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</si>
  <si>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</si>
  <si>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</si>
  <si>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</si>
  <si>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</si>
  <si>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</si>
  <si>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</si>
  <si>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</si>
  <si>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</si>
  <si>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</si>
  <si>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</si>
  <si>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</si>
  <si>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</si>
  <si>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</si>
  <si>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</si>
  <si>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</si>
  <si>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</si>
  <si>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</si>
  <si>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</si>
  <si>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</si>
  <si>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</si>
  <si>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</si>
  <si>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</si>
  <si>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</si>
  <si>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</si>
  <si>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</si>
  <si>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</si>
  <si>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</si>
  <si>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</si>
  <si>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</si>
  <si>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</si>
  <si>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</si>
  <si>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</si>
  <si>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</si>
  <si>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</si>
  <si>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</si>
  <si>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</si>
  <si>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</si>
  <si>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</si>
  <si>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</si>
  <si>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</si>
  <si>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</si>
  <si>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</si>
  <si>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</si>
  <si>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</si>
  <si>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</si>
  <si>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</si>
  <si>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</si>
  <si>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</si>
  <si>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</si>
  <si>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</si>
  <si>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</si>
  <si>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</si>
  <si>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</si>
  <si>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</si>
  <si>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</si>
  <si>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</si>
  <si>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</si>
  <si>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</si>
  <si>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</si>
  <si>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</si>
  <si>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</si>
  <si>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</si>
  <si>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</si>
  <si>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</si>
  <si>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</si>
  <si>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</si>
  <si>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</si>
  <si>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</si>
  <si>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</si>
  <si>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</si>
  <si>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</si>
  <si>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</si>
  <si>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</si>
  <si>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</si>
  <si>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</si>
  <si>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</si>
  <si>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</si>
  <si>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</si>
  <si>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</si>
  <si>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</si>
  <si>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</si>
  <si>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</si>
  <si>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</si>
  <si>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</si>
  <si>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</si>
  <si>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</si>
  <si>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</si>
  <si>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</si>
  <si>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</si>
  <si>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</si>
  <si>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</si>
  <si>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</si>
  <si>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</si>
  <si>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</si>
  <si>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</si>
  <si>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</si>
  <si>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</si>
  <si>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</si>
  <si>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</si>
  <si>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</si>
  <si>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</si>
  <si>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</si>
  <si>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</si>
  <si>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</si>
  <si>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</si>
  <si>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</si>
  <si>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</si>
  <si>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</si>
  <si>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</si>
  <si>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</si>
  <si>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</si>
  <si>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</si>
  <si>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</si>
  <si>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</si>
  <si>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</si>
  <si>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</si>
  <si>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</si>
  <si>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</si>
  <si>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</si>
  <si>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</si>
  <si>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</si>
  <si>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</si>
  <si>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</si>
  <si>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</si>
  <si>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</si>
  <si>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</si>
  <si>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</si>
  <si>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</si>
  <si>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</si>
  <si>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</si>
  <si>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</si>
  <si>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</si>
  <si>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</si>
  <si>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</si>
  <si>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</si>
  <si>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</si>
  <si>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</si>
  <si>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</si>
  <si>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</si>
  <si>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</si>
  <si>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</si>
  <si>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</si>
  <si>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</si>
  <si>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</si>
  <si>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</si>
  <si>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</si>
  <si>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</si>
  <si>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</si>
  <si>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</si>
  <si>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</si>
  <si>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</si>
  <si>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</si>
  <si>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</si>
  <si>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</si>
  <si>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</si>
  <si>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</si>
  <si>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</si>
  <si>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</si>
  <si>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</si>
  <si>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</si>
  <si>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</si>
  <si>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</si>
  <si>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</si>
  <si>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</si>
  <si>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</si>
  <si>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</si>
  <si>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</si>
  <si>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</si>
  <si>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</si>
  <si>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</si>
  <si>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</si>
  <si>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</si>
  <si>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</si>
  <si>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</si>
  <si>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</si>
  <si>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</si>
  <si>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</si>
  <si>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</si>
  <si>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</si>
  <si>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</si>
  <si>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</si>
  <si>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</si>
  <si>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</si>
  <si>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</si>
  <si>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</si>
  <si>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</si>
  <si>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</si>
  <si>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</si>
  <si>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</si>
  <si>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</si>
  <si>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</si>
  <si>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</si>
  <si>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</si>
  <si>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</si>
  <si>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</si>
  <si>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</si>
  <si>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</si>
  <si>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</si>
  <si>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</si>
  <si>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</si>
  <si>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</si>
  <si>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</si>
  <si>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</si>
  <si>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</si>
  <si>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</si>
  <si>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</si>
  <si>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</si>
  <si>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</si>
  <si>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</si>
  <si>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</si>
  <si>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</si>
  <si>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</si>
  <si>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</si>
  <si>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</si>
  <si>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</si>
  <si>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</si>
  <si>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</si>
  <si>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</si>
  <si>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</si>
  <si>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</si>
  <si>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</si>
  <si>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</si>
  <si>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</si>
  <si>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</si>
  <si>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</si>
  <si>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</si>
  <si>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</si>
  <si>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</si>
  <si>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</si>
  <si>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</si>
  <si>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</si>
  <si>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</si>
  <si>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</si>
  <si>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</si>
  <si>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</si>
  <si>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</si>
  <si>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</si>
  <si>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</si>
  <si>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</si>
  <si>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</si>
  <si>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</si>
  <si>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</si>
  <si>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</si>
  <si>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</si>
  <si>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</si>
  <si>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</si>
  <si>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</si>
  <si>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</si>
  <si>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</si>
  <si>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</si>
  <si>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</si>
  <si>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</si>
  <si>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</si>
  <si>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</si>
  <si>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</si>
  <si>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</si>
  <si>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</si>
  <si>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</si>
  <si>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</si>
  <si>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</si>
  <si>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</si>
  <si>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</si>
  <si>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</si>
  <si>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</si>
  <si>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</si>
  <si>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</si>
  <si>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</si>
  <si>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</si>
  <si>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</si>
  <si>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</si>
  <si>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</si>
  <si>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</si>
  <si>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</si>
  <si>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</si>
  <si>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</si>
  <si>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</si>
  <si>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</si>
  <si>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</si>
  <si>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</si>
  <si>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</si>
  <si>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</si>
  <si>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</si>
  <si>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</si>
  <si>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</si>
  <si>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</si>
  <si>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</si>
  <si>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</si>
  <si>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</si>
  <si>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</si>
  <si>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</si>
  <si>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</si>
  <si>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</si>
  <si>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</si>
  <si>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</si>
  <si>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</si>
  <si>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</si>
  <si>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</si>
  <si>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</si>
  <si>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</si>
  <si>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</si>
  <si>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</si>
  <si>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</si>
  <si>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</si>
  <si>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</si>
  <si>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</si>
  <si>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</si>
  <si>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</si>
  <si>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</si>
  <si>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</si>
  <si>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</si>
  <si>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</si>
  <si>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</si>
  <si>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</si>
  <si>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</si>
  <si>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</si>
  <si>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</si>
  <si>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</si>
  <si>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</si>
  <si>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</si>
  <si>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</si>
  <si>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</si>
  <si>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</si>
  <si>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</si>
  <si>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</si>
  <si>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</si>
  <si>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</si>
  <si>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</si>
  <si>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</si>
  <si>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</si>
  <si>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</si>
  <si>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</si>
  <si>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</si>
  <si>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</si>
  <si>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</si>
  <si>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</si>
  <si>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</si>
  <si>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</si>
  <si>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</si>
  <si>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</si>
  <si>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</si>
  <si>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</si>
  <si>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</si>
  <si>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</si>
  <si>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</si>
  <si>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</si>
  <si>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</si>
  <si>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</si>
  <si>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</si>
  <si>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</si>
  <si>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</si>
  <si>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</si>
  <si>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</si>
  <si>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</si>
  <si>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</si>
  <si>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</si>
  <si>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</si>
  <si>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</si>
  <si>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</si>
  <si>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</si>
  <si>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</si>
  <si>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</si>
  <si>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</si>
  <si>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</si>
  <si>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</si>
  <si>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</si>
  <si>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</si>
  <si>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</si>
  <si>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</si>
  <si>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</si>
  <si>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</si>
  <si>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</si>
  <si>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</si>
  <si>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</si>
  <si>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</si>
  <si>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</si>
  <si>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</si>
  <si>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</si>
  <si>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</si>
  <si>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</si>
  <si>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</si>
  <si>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</si>
  <si>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</si>
  <si>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</si>
  <si>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</si>
  <si>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</si>
  <si>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</si>
  <si>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</si>
  <si>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</si>
  <si>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</si>
  <si>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</si>
  <si>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</si>
  <si>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</si>
  <si>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</si>
  <si>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</si>
  <si>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</si>
  <si>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</si>
  <si>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</si>
  <si>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</si>
  <si>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</si>
  <si>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</si>
  <si>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</si>
  <si>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</si>
  <si>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</si>
  <si>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</si>
  <si>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</si>
  <si>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</si>
  <si>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</si>
  <si>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</si>
  <si>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</si>
  <si>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</si>
  <si>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</si>
  <si>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</si>
  <si>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</si>
  <si>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</si>
  <si>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</si>
  <si>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</si>
  <si>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</si>
  <si>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</si>
  <si>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</si>
  <si>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</si>
  <si>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</si>
  <si>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</si>
  <si>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</si>
  <si>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</si>
  <si>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</si>
  <si>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</si>
  <si>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</si>
  <si>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</si>
  <si>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</si>
  <si>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</si>
  <si>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</si>
  <si>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</si>
  <si>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</si>
  <si>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</si>
  <si>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</si>
  <si>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</si>
  <si>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</si>
  <si>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</si>
  <si>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</si>
  <si>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</si>
  <si>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</si>
  <si>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</si>
  <si>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</si>
  <si>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</si>
  <si>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</si>
  <si>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</si>
  <si>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</si>
  <si>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</si>
  <si>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</si>
  <si>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</si>
  <si>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</si>
  <si>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</si>
  <si>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</si>
  <si>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</si>
  <si>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</si>
  <si>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</si>
  <si>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</si>
  <si>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</si>
  <si>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</si>
  <si>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</si>
  <si>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</si>
  <si>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</si>
  <si>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</si>
  <si>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</si>
  <si>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</si>
  <si>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</si>
  <si>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</si>
  <si>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</si>
  <si>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</si>
  <si>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</si>
  <si>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</si>
  <si>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</si>
  <si>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</si>
  <si>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</si>
  <si>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</si>
  <si>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</si>
  <si>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</si>
  <si>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</si>
  <si>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</si>
  <si>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</si>
  <si>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</si>
  <si>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</si>
  <si>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</si>
  <si>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</si>
  <si>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</si>
  <si>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</si>
  <si>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</si>
  <si>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</si>
  <si>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</si>
  <si>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</si>
  <si>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</si>
  <si>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</si>
  <si>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</si>
  <si>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</si>
  <si>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</si>
  <si>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</si>
  <si>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</si>
  <si>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</si>
  <si>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</si>
  <si>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</si>
  <si>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</si>
  <si>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</si>
  <si>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</si>
  <si>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</si>
  <si>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</si>
  <si>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</si>
  <si>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</si>
  <si>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</si>
  <si>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</si>
  <si>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</si>
  <si>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</si>
  <si>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</si>
  <si>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</si>
  <si>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</si>
  <si>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</si>
  <si>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</si>
  <si>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</si>
  <si>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</si>
  <si>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</si>
  <si>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</si>
  <si>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</si>
  <si>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</si>
  <si>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</si>
  <si>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</si>
  <si>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</si>
  <si>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</si>
  <si>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</si>
  <si>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</si>
  <si>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</si>
  <si>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</si>
  <si>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</si>
  <si>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</si>
  <si>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</si>
  <si>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</si>
  <si>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</si>
  <si>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</si>
  <si>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</si>
  <si>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</si>
  <si>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</si>
  <si>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</si>
  <si>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</si>
  <si>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</si>
  <si>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</si>
  <si>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</si>
  <si>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</si>
  <si>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</si>
  <si>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</si>
  <si>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</si>
  <si>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</si>
  <si>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</si>
  <si>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</si>
  <si>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</si>
  <si>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</si>
  <si>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</si>
  <si>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</si>
  <si>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</si>
  <si>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</si>
  <si>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</si>
  <si>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</si>
  <si>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</si>
  <si>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</si>
  <si>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</si>
  <si>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</si>
  <si>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</si>
  <si>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</si>
  <si>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</si>
  <si>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</si>
  <si>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</si>
  <si>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</si>
  <si>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</si>
  <si>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</si>
  <si>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</si>
  <si>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</si>
  <si>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</si>
  <si>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</si>
  <si>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</si>
  <si>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</si>
  <si>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</si>
  <si>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</si>
  <si>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</si>
  <si>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</si>
  <si>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</si>
  <si>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</si>
  <si>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</si>
  <si>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</si>
  <si>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</si>
  <si>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</si>
  <si>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</si>
  <si>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</si>
  <si>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</si>
  <si>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</si>
  <si>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</si>
  <si>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</si>
  <si>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</si>
  <si>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</si>
  <si>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</si>
  <si>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</si>
  <si>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</si>
  <si>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</si>
  <si>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</si>
  <si>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</si>
  <si>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</si>
  <si>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</si>
  <si>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</si>
  <si>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</si>
  <si>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</si>
  <si>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</si>
  <si>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</si>
  <si>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</si>
  <si>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</si>
  <si>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</si>
  <si>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</si>
  <si>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</si>
  <si>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</si>
  <si>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</si>
  <si>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</si>
  <si>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</si>
  <si>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</si>
  <si>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</si>
  <si>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</si>
  <si>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</si>
  <si>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</si>
  <si>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</si>
  <si>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</si>
  <si>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</si>
  <si>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</si>
  <si>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</si>
  <si>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</si>
  <si>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</si>
  <si>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</si>
  <si>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</si>
  <si>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</si>
  <si>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</si>
  <si>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</si>
  <si>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</si>
  <si>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</si>
  <si>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</si>
  <si>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</si>
  <si>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</si>
  <si>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</si>
  <si>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</si>
  <si>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</si>
  <si>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</si>
  <si>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</si>
  <si>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</si>
  <si>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</si>
  <si>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</si>
  <si>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</si>
  <si>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</si>
  <si>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</si>
  <si>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</si>
  <si>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</si>
  <si>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</si>
  <si>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</si>
  <si>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</si>
  <si>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</si>
  <si>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</si>
  <si>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</si>
  <si>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</si>
  <si>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</si>
  <si>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</si>
  <si>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</si>
  <si>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</si>
  <si>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</si>
  <si>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</si>
  <si>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</si>
  <si>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</si>
  <si>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</si>
  <si>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</si>
  <si>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</si>
  <si>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</si>
  <si>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</si>
  <si>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</si>
  <si>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</si>
  <si>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</si>
  <si>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</si>
  <si>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</si>
  <si>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</si>
  <si>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</si>
  <si>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</si>
  <si>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</si>
  <si>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</si>
  <si>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</si>
  <si>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</si>
  <si>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</si>
  <si>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</si>
  <si>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</si>
  <si>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</si>
  <si>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</si>
  <si>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</si>
  <si>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</si>
  <si>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</si>
  <si>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</si>
  <si>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</si>
  <si>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</si>
  <si>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</si>
  <si>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</si>
  <si>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</si>
  <si>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</si>
  <si>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</si>
  <si>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</si>
  <si>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</si>
  <si>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</si>
  <si>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</si>
  <si>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</si>
  <si>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</si>
  <si>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</si>
  <si>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</si>
  <si>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</si>
  <si>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</si>
  <si>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</si>
  <si>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</si>
  <si>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</si>
  <si>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</si>
  <si>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</si>
  <si>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</si>
  <si>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</si>
  <si>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</si>
  <si>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</si>
  <si>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</si>
  <si>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</si>
  <si>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</si>
  <si>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</si>
  <si>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</si>
  <si>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</si>
  <si>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</si>
  <si>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</si>
  <si>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</si>
  <si>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</si>
  <si>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</si>
  <si>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</si>
  <si>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</si>
  <si>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</si>
  <si>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</si>
  <si>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</si>
  <si>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</si>
  <si>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</si>
  <si>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</si>
  <si>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</si>
  <si>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</si>
  <si>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</si>
  <si>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</si>
  <si>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</si>
  <si>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</si>
  <si>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</si>
  <si>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</si>
  <si>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</si>
  <si>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</si>
  <si>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</si>
  <si>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</si>
  <si>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</si>
  <si>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</si>
  <si>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</si>
  <si>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</si>
  <si>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</si>
  <si>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</si>
  <si>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</si>
  <si>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</si>
  <si>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</si>
  <si>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</si>
  <si>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</si>
  <si>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</si>
  <si>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</si>
  <si>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</si>
  <si>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</si>
  <si>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</si>
  <si>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</si>
  <si>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</si>
  <si>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</si>
  <si>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</si>
  <si>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</si>
  <si>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</si>
  <si>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</si>
  <si>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</si>
  <si>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</si>
  <si>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</si>
  <si>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</si>
  <si>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</si>
  <si>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</si>
  <si>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</si>
  <si>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</si>
  <si>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</si>
  <si>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</si>
  <si>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</si>
  <si>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</si>
  <si>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</si>
  <si>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</si>
  <si>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</si>
  <si>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</si>
  <si>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</si>
  <si>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</si>
  <si>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</si>
  <si>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</si>
  <si>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</si>
  <si>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</si>
  <si>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</si>
  <si>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</si>
  <si>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</si>
  <si>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</si>
  <si>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</si>
  <si>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</si>
  <si>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</si>
  <si>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</si>
  <si>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</si>
  <si>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</si>
  <si>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</si>
  <si>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</si>
  <si>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</si>
  <si>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</si>
  <si>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</si>
  <si>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</si>
  <si>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</si>
  <si>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</si>
  <si>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</si>
  <si>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</si>
  <si>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</si>
  <si>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</si>
  <si>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</si>
  <si>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</si>
  <si>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</si>
  <si>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</si>
  <si>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</si>
  <si>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</si>
  <si>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</si>
  <si>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</si>
  <si>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</si>
  <si>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</si>
  <si>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</si>
  <si>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</si>
  <si>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</si>
  <si>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</si>
  <si>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</si>
  <si>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</si>
  <si>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</si>
  <si>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</si>
  <si>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</si>
  <si>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</si>
  <si>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</si>
  <si>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</si>
  <si>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</si>
  <si>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</si>
  <si>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</si>
  <si>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</si>
  <si>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</si>
  <si>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</si>
  <si>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</si>
  <si>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</si>
  <si>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</si>
  <si>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</si>
  <si>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</si>
  <si>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</si>
  <si>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</si>
  <si>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</si>
  <si>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</si>
  <si>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</si>
  <si>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</si>
  <si>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</si>
  <si>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</si>
  <si>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</si>
  <si>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</si>
  <si>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</si>
  <si>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</si>
  <si>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</si>
  <si>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</si>
  <si>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</si>
  <si>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</si>
  <si>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</si>
  <si>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</si>
  <si>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</si>
  <si>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</si>
  <si>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</si>
  <si>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</si>
  <si>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</si>
  <si>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</si>
  <si>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</si>
  <si>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</si>
  <si>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</si>
  <si>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</si>
  <si>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</si>
  <si>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</si>
  <si>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</si>
  <si>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</si>
  <si>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</si>
  <si>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</si>
  <si>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</si>
  <si>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</si>
  <si>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</si>
  <si>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</si>
  <si>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</si>
  <si>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</si>
  <si>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</si>
  <si>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</si>
  <si>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</si>
  <si>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</si>
  <si>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</si>
  <si>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</si>
  <si>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</si>
  <si>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</si>
  <si>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</si>
  <si>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</si>
  <si>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</si>
  <si>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</si>
  <si>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</si>
  <si>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</si>
  <si>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</si>
  <si>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</si>
  <si>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</si>
  <si>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</si>
  <si>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</si>
  <si>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</si>
  <si>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</si>
  <si>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</si>
  <si>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</si>
  <si>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</si>
  <si>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</si>
  <si>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</si>
  <si>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</si>
  <si>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</si>
  <si>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</si>
  <si>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</si>
  <si>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</si>
  <si>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</si>
  <si>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</si>
  <si>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</si>
  <si>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</si>
  <si>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</si>
  <si>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</si>
  <si>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</si>
  <si>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</si>
  <si>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</si>
  <si>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</si>
  <si>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</si>
  <si>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</si>
  <si>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</si>
  <si>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</si>
  <si>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</si>
  <si>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</si>
  <si>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</si>
  <si>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</si>
  <si>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</si>
  <si>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</si>
  <si>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</si>
  <si>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</si>
  <si>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</si>
  <si>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</si>
  <si>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</si>
  <si>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</si>
  <si>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</si>
  <si>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</si>
  <si>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</si>
  <si>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</si>
  <si>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</si>
  <si>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</si>
  <si>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</si>
  <si>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</si>
  <si>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</si>
  <si>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</si>
  <si>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</si>
  <si>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</si>
  <si>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</si>
  <si>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</si>
  <si>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</si>
  <si>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</si>
  <si>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</si>
  <si>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</si>
  <si>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</si>
  <si>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</si>
  <si>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</si>
  <si>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</si>
  <si>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</si>
  <si>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</si>
  <si>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</si>
  <si>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</si>
  <si>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</si>
  <si>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</si>
  <si>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</si>
  <si>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</si>
  <si>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</si>
  <si>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</si>
  <si>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</si>
  <si>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</si>
  <si>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</si>
  <si>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</si>
  <si>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</si>
  <si>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</si>
  <si>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</si>
  <si>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</si>
  <si>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</si>
  <si>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</si>
  <si>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</si>
  <si>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</si>
  <si>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</si>
  <si>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</si>
  <si>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</si>
  <si>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</si>
  <si>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</si>
  <si>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</si>
  <si>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</si>
  <si>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</si>
  <si>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</si>
  <si>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</si>
  <si>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</si>
  <si>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</si>
  <si>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</si>
  <si>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</si>
  <si>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</si>
  <si>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</si>
  <si>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</si>
  <si>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</si>
  <si>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</si>
  <si>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</si>
  <si>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</si>
  <si>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</si>
  <si>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</si>
  <si>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</si>
  <si>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</si>
  <si>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</si>
  <si>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</si>
  <si>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</si>
  <si>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</si>
  <si>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</si>
  <si>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</si>
  <si>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</si>
  <si>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</si>
  <si>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</si>
  <si>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</si>
  <si>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</si>
  <si>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</si>
  <si>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</si>
  <si>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</si>
  <si>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</si>
  <si>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</si>
  <si>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</si>
  <si>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</si>
  <si>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</si>
  <si>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</si>
  <si>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</si>
  <si>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</si>
  <si>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</si>
  <si>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</si>
  <si>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</si>
  <si>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</si>
  <si>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</si>
  <si>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</si>
  <si>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</si>
  <si>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</si>
  <si>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</si>
  <si>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</si>
  <si>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</si>
  <si>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</si>
  <si>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</si>
  <si>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</si>
  <si>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</si>
  <si>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</si>
  <si>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</si>
  <si>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</si>
  <si>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</si>
  <si>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</si>
  <si>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</si>
  <si>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</si>
  <si>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</si>
  <si>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</si>
  <si>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</si>
  <si>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</si>
  <si>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</si>
  <si>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</si>
  <si>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</si>
  <si>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</si>
  <si>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</si>
  <si>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</si>
  <si>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</si>
  <si>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</si>
  <si>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</si>
  <si>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</si>
  <si>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</si>
  <si>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</si>
  <si>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</si>
  <si>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</si>
  <si>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</si>
  <si>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</si>
  <si>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</si>
  <si>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</si>
  <si>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</si>
  <si>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</si>
  <si>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</si>
  <si>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</si>
  <si>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</si>
  <si>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</si>
  <si>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</si>
  <si>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</si>
  <si>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</si>
  <si>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</si>
  <si>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</si>
  <si>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</si>
  <si>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</si>
  <si>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</si>
  <si>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</si>
  <si>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</si>
  <si>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</si>
  <si>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</si>
  <si>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</si>
  <si>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</si>
  <si>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</si>
  <si>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</si>
  <si>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</si>
  <si>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</si>
  <si>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</si>
  <si>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</si>
  <si>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</si>
  <si>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</si>
  <si>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</si>
  <si>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</si>
  <si>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</si>
  <si>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</si>
  <si>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</si>
  <si>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</si>
  <si>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</si>
  <si>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</si>
  <si>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</si>
  <si>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</si>
  <si>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</si>
  <si>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</si>
  <si>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</si>
  <si>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</si>
  <si>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</si>
  <si>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</si>
  <si>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</si>
  <si>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</si>
  <si>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</si>
  <si>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</si>
  <si>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</si>
  <si>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</si>
  <si>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</si>
  <si>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</si>
  <si>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</si>
  <si>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</si>
  <si>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</si>
  <si>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</si>
  <si>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</si>
  <si>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</si>
  <si>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</si>
  <si>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</si>
  <si>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</si>
  <si>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</si>
  <si>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</si>
  <si>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</si>
  <si>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</si>
  <si>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</si>
  <si>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</si>
  <si>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</si>
  <si>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</si>
  <si>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</si>
  <si>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</si>
  <si>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</si>
  <si>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</si>
  <si>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</si>
  <si>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</si>
  <si>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</si>
  <si>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</si>
  <si>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</si>
  <si>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</si>
  <si>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</si>
  <si>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</si>
  <si>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</si>
  <si>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</si>
  <si>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</si>
  <si>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</si>
  <si>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</si>
  <si>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</si>
  <si>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</si>
  <si>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</si>
  <si>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</si>
  <si>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</si>
  <si>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</si>
  <si>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</si>
  <si>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</si>
  <si>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</si>
  <si>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</si>
  <si>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</si>
  <si>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</si>
  <si>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</si>
  <si>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</si>
  <si>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</si>
  <si>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</si>
  <si>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</si>
  <si>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</si>
  <si>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</si>
  <si>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</si>
  <si>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</si>
  <si>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</si>
  <si>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</si>
  <si>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</si>
  <si>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</si>
  <si>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</si>
  <si>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</si>
  <si>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</si>
  <si>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</si>
  <si>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</si>
  <si>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</si>
  <si>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</si>
  <si>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</si>
  <si>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</si>
  <si>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</si>
  <si>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</si>
  <si>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</si>
  <si>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</si>
  <si>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</si>
  <si>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</si>
  <si>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</si>
  <si>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</si>
  <si>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</si>
  <si>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</si>
  <si>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</si>
  <si>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</si>
  <si>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</si>
  <si>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</si>
  <si>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</si>
  <si>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</si>
  <si>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</si>
  <si>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</si>
  <si>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</si>
  <si>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</si>
  <si>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</si>
  <si>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</si>
  <si>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</si>
  <si>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</si>
  <si>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</si>
  <si>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</si>
  <si>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</si>
  <si>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</si>
  <si>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</si>
  <si>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</si>
  <si>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</si>
  <si>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</si>
  <si>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</si>
  <si>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</si>
  <si>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</si>
  <si>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</si>
  <si>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</si>
  <si>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</si>
  <si>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</si>
  <si>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</si>
  <si>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</si>
  <si>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</si>
  <si>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</si>
  <si>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</si>
  <si>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</si>
  <si>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</si>
  <si>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</si>
  <si>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</si>
  <si>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</si>
  <si>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</si>
  <si>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</si>
  <si>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</si>
  <si>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</si>
  <si>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</si>
  <si>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</si>
  <si>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</si>
  <si>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</si>
  <si>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</si>
  <si>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</si>
  <si>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</si>
  <si>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</si>
  <si>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</si>
  <si>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</si>
  <si>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</si>
  <si>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</si>
  <si>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</si>
  <si>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</si>
  <si>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</si>
  <si>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</si>
  <si>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</si>
  <si>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</si>
  <si>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</si>
  <si>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</si>
  <si>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</si>
  <si>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</si>
  <si>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</si>
  <si>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</si>
  <si>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</si>
  <si>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</si>
  <si>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</si>
  <si>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</si>
  <si>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</si>
  <si>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</si>
  <si>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</si>
  <si>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</si>
  <si>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</si>
  <si>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</si>
  <si>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</si>
  <si>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</si>
  <si>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</si>
  <si>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</si>
  <si>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</si>
  <si>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</si>
  <si>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</si>
  <si>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</si>
  <si>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</si>
  <si>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</si>
  <si>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</si>
  <si>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</si>
  <si>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</si>
  <si>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</si>
  <si>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</si>
  <si>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</si>
  <si>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</si>
  <si>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</si>
  <si>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</si>
  <si>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</si>
  <si>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</si>
  <si>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</si>
  <si>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</si>
  <si>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</si>
  <si>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</si>
  <si>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</si>
  <si>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</si>
  <si>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</si>
  <si>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</si>
  <si>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</si>
  <si>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</si>
  <si>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</si>
  <si>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</si>
  <si>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</si>
  <si>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</si>
  <si>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</si>
  <si>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</si>
  <si>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</si>
  <si>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</si>
  <si>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</si>
  <si>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</si>
  <si>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</si>
  <si>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</si>
  <si>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</si>
  <si>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</si>
  <si>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</si>
  <si>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</si>
  <si>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</si>
  <si>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</si>
  <si>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</si>
  <si>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</si>
  <si>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</si>
  <si>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</si>
  <si>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</si>
  <si>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</si>
  <si>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</si>
  <si>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</si>
  <si>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</si>
  <si>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</si>
  <si>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</si>
  <si>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</si>
  <si>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</si>
  <si>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</si>
  <si>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</si>
  <si>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</si>
  <si>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</si>
  <si>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</si>
  <si>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</si>
  <si>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</si>
  <si>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</si>
  <si>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</si>
  <si>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</si>
  <si>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</si>
  <si>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</si>
  <si>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</si>
  <si>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</si>
  <si>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</si>
  <si>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</si>
  <si>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</si>
  <si>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</si>
  <si>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</si>
  <si>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</si>
  <si>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</si>
  <si>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</si>
  <si>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</si>
  <si>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</si>
  <si>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</si>
  <si>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</si>
  <si>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</si>
  <si>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</si>
  <si>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</si>
  <si>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</si>
  <si>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</si>
  <si>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</si>
  <si>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</si>
  <si>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</si>
  <si>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</si>
  <si>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</si>
  <si>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</si>
  <si>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</si>
  <si>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</si>
  <si>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</si>
  <si>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</si>
  <si>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</si>
  <si>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</si>
  <si>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</si>
  <si>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</si>
  <si>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</si>
  <si>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</si>
  <si>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</si>
  <si>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</si>
  <si>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</si>
  <si>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</si>
  <si>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</si>
  <si>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</si>
  <si>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</si>
  <si>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</si>
  <si>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</si>
  <si>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</si>
  <si>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</si>
  <si>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</si>
  <si>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</si>
  <si>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</si>
  <si>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</si>
  <si>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</si>
  <si>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</si>
  <si>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</si>
  <si>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</si>
  <si>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</si>
  <si>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</si>
  <si>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</si>
  <si>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</si>
  <si>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</si>
  <si>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</si>
  <si>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</si>
  <si>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</si>
  <si>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</si>
  <si>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</si>
  <si>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</si>
  <si>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</si>
  <si>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</si>
  <si>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</si>
  <si>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</si>
  <si>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</si>
  <si>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</si>
  <si>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</si>
  <si>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</si>
  <si>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</si>
  <si>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</si>
  <si>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</si>
  <si>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</si>
  <si>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</si>
  <si>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</si>
  <si>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</si>
  <si>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</si>
  <si>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</si>
  <si>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</si>
  <si>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</si>
  <si>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</si>
  <si>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</si>
  <si>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</si>
  <si>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</si>
  <si>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</si>
  <si>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</si>
  <si>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</si>
  <si>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</si>
  <si>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</si>
  <si>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</si>
  <si>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</si>
  <si>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</si>
  <si>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</si>
  <si>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</si>
  <si>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</si>
  <si>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</si>
  <si>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</si>
  <si>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</si>
  <si>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</si>
  <si>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</si>
  <si>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</si>
  <si>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</si>
  <si>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</si>
  <si>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</si>
  <si>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</si>
  <si>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</si>
  <si>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</si>
  <si>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</si>
  <si>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</si>
  <si>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</si>
  <si>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</si>
  <si>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</si>
  <si>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</si>
  <si>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</si>
  <si>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</si>
  <si>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</si>
  <si>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</si>
  <si>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</si>
  <si>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</si>
  <si>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</si>
  <si>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</si>
  <si>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</si>
  <si>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</si>
  <si>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</si>
  <si>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</si>
  <si>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</si>
  <si>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</si>
  <si>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</si>
  <si>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</si>
  <si>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</si>
  <si>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</si>
  <si>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</si>
  <si>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</si>
  <si>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</si>
  <si>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</si>
  <si>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</si>
  <si>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</si>
  <si>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</si>
  <si>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</si>
  <si>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</si>
  <si>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</si>
  <si>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</si>
  <si>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</si>
  <si>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</si>
  <si>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</si>
  <si>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</si>
  <si>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</si>
  <si>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</si>
  <si>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</si>
  <si>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</si>
  <si>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</si>
  <si>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</si>
  <si>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</si>
  <si>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</si>
  <si>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</si>
  <si>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</si>
  <si>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</si>
  <si>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</si>
  <si>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</si>
  <si>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</si>
  <si>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</si>
  <si>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</si>
  <si>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</si>
  <si>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</si>
  <si>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</si>
  <si>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</si>
  <si>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</si>
  <si>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</si>
  <si>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</si>
  <si>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</si>
  <si>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</si>
  <si>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</si>
  <si>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</si>
  <si>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</si>
  <si>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</si>
  <si>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</si>
  <si>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</si>
  <si>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</si>
  <si>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</si>
  <si>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</si>
  <si>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</si>
  <si>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</si>
  <si>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</si>
  <si>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</si>
  <si>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</si>
  <si>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</si>
  <si>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</si>
  <si>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</si>
  <si>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</si>
  <si>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</si>
  <si>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</si>
  <si>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</si>
  <si>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</si>
  <si>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</si>
  <si>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</si>
  <si>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</si>
  <si>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</si>
  <si>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</si>
  <si>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</si>
  <si>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</si>
  <si>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</si>
  <si>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</si>
  <si>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</si>
  <si>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</si>
  <si>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</si>
  <si>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</si>
  <si>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</si>
  <si>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</si>
  <si>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</si>
  <si>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</si>
  <si>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</si>
  <si>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</si>
  <si>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</si>
  <si>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</si>
  <si>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</si>
  <si>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</si>
  <si>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</si>
  <si>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</si>
  <si>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</si>
  <si>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</si>
  <si>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</si>
  <si>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</si>
  <si>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</si>
  <si>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</si>
  <si>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</si>
  <si>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</si>
  <si>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</si>
  <si>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</si>
  <si>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</si>
  <si>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</si>
  <si>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</si>
  <si>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</si>
  <si>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</si>
  <si>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</si>
  <si>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</si>
  <si>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</si>
  <si>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</si>
  <si>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</si>
  <si>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</si>
  <si>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</si>
  <si>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</si>
  <si>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</si>
  <si>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</si>
  <si>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</si>
  <si>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</si>
  <si>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</si>
  <si>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</si>
  <si>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</si>
  <si>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</si>
  <si>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</si>
  <si>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</si>
  <si>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</si>
  <si>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</si>
  <si>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</si>
  <si>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</si>
  <si>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</si>
  <si>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</si>
  <si>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</si>
  <si>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</si>
  <si>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</si>
  <si>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</si>
  <si>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</si>
  <si>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</si>
  <si>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</si>
  <si>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</si>
  <si>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</si>
  <si>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</si>
  <si>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</si>
  <si>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</si>
  <si>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</si>
  <si>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</si>
  <si>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</si>
  <si>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</si>
  <si>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</si>
  <si>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</si>
  <si>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</si>
  <si>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</si>
  <si>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</si>
  <si>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</si>
  <si>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</si>
  <si>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</si>
  <si>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</si>
  <si>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</si>
  <si>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</si>
  <si>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</si>
  <si>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</si>
  <si>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</si>
  <si>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</si>
  <si>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</si>
  <si>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</si>
  <si>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</si>
  <si>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</si>
  <si>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</si>
  <si>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</si>
  <si>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</si>
  <si>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</si>
  <si>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</si>
  <si>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</si>
  <si>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</si>
  <si>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</si>
  <si>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</si>
  <si>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</si>
  <si>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</si>
  <si>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</si>
  <si>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</si>
  <si>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</si>
  <si>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</si>
  <si>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</si>
  <si>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</si>
  <si>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</si>
  <si>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</si>
  <si>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</si>
  <si>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</si>
  <si>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</si>
  <si>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</si>
  <si>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</si>
  <si>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</si>
  <si>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</si>
  <si>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</si>
  <si>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</si>
  <si>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</si>
  <si>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</si>
  <si>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</si>
  <si>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</si>
  <si>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</si>
  <si>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</si>
  <si>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</si>
  <si>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</si>
  <si>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</si>
  <si>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</si>
  <si>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</si>
  <si>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</si>
  <si>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</si>
  <si>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</si>
  <si>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</si>
  <si>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</si>
  <si>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</si>
  <si>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</si>
  <si>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</si>
  <si>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</si>
  <si>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</si>
  <si>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</si>
  <si>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</si>
  <si>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</si>
  <si>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</si>
  <si>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</si>
  <si>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</si>
  <si>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</si>
  <si>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</si>
  <si>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</si>
  <si>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</si>
  <si>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</si>
  <si>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</si>
  <si>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</si>
  <si>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</si>
  <si>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</si>
  <si>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</si>
  <si>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</si>
  <si>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</si>
  <si>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</si>
  <si>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</si>
  <si>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</si>
  <si>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</si>
  <si>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</si>
  <si>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</si>
  <si>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</si>
  <si>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</si>
  <si>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</si>
  <si>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</si>
  <si>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</si>
  <si>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</si>
  <si>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</si>
  <si>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</si>
  <si>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</si>
  <si>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</si>
  <si>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</si>
  <si>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</si>
  <si>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</si>
  <si>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</si>
  <si>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</si>
  <si>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</si>
  <si>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</si>
  <si>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</si>
  <si>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</si>
  <si>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</si>
  <si>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</si>
  <si>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</si>
  <si>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</si>
  <si>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</si>
  <si>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</si>
  <si>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</si>
  <si>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</si>
  <si>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</si>
  <si>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</si>
  <si>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</si>
  <si>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</si>
  <si>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</si>
  <si>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</si>
  <si>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</si>
  <si>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</si>
  <si>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</si>
  <si>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</si>
  <si>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</si>
  <si>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</si>
  <si>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</si>
  <si>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</si>
  <si>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</si>
  <si>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</si>
  <si>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</si>
  <si>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</si>
  <si>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</si>
  <si>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</si>
  <si>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</si>
  <si>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</si>
  <si>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</si>
  <si>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</si>
  <si>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</si>
  <si>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</si>
  <si>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</si>
  <si>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</si>
  <si>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</si>
  <si>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</si>
  <si>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</si>
  <si>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</si>
  <si>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</si>
  <si>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</si>
  <si>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</si>
  <si>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</si>
  <si>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</si>
  <si>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</si>
  <si>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</si>
  <si>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</si>
  <si>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</si>
  <si>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</si>
  <si>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</si>
  <si>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</si>
  <si>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</si>
  <si>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</si>
  <si>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</si>
  <si>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</si>
  <si>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</si>
  <si>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</si>
  <si>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</si>
  <si>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</si>
  <si>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</si>
  <si>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</si>
  <si>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</si>
  <si>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</si>
  <si>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</si>
  <si>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</si>
  <si>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</si>
  <si>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</si>
  <si>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</si>
  <si>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</si>
  <si>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</si>
  <si>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</si>
  <si>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</si>
  <si>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</si>
  <si>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</si>
  <si>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</si>
  <si>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</si>
  <si>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</si>
  <si>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</si>
  <si>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</si>
  <si>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</si>
  <si>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</si>
  <si>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</si>
  <si>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</si>
  <si>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</si>
  <si>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</si>
  <si>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</si>
  <si>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</si>
  <si>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</si>
  <si>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</si>
  <si>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</si>
  <si>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</si>
  <si>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</si>
  <si>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</si>
  <si>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</si>
  <si>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</si>
  <si>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</si>
  <si>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</si>
  <si>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</si>
  <si>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</si>
  <si>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</si>
  <si>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</si>
  <si>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</si>
  <si>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</si>
  <si>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</si>
  <si>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</si>
  <si>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</si>
  <si>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</si>
  <si>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</si>
  <si>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</si>
  <si>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</si>
  <si>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</si>
  <si>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</si>
  <si>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</si>
  <si>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</si>
  <si>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</si>
  <si>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</si>
  <si>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</si>
  <si>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</si>
  <si>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</si>
  <si>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</si>
  <si>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</si>
  <si>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</si>
  <si>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</si>
  <si>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</si>
  <si>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</si>
  <si>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</si>
  <si>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</si>
  <si>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</si>
  <si>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</si>
  <si>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</si>
  <si>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</si>
  <si>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</si>
  <si>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</si>
  <si>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</si>
  <si>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</si>
  <si>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</si>
  <si>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</si>
  <si>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</si>
  <si>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</si>
  <si>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</si>
  <si>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</si>
  <si>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</si>
  <si>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</si>
  <si>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</si>
  <si>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</si>
  <si>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</si>
  <si>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</si>
  <si>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</si>
  <si>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</si>
  <si>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</si>
  <si>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</si>
  <si>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</si>
  <si>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</si>
  <si>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</si>
  <si>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</si>
  <si>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</si>
  <si>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</si>
  <si>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</si>
  <si>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</si>
  <si>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</si>
  <si>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</si>
  <si>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</si>
  <si>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</si>
  <si>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</si>
  <si>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</si>
  <si>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</si>
  <si>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</si>
  <si>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</si>
  <si>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</si>
  <si>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</si>
  <si>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</si>
  <si>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</si>
  <si>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</si>
  <si>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</si>
  <si>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</si>
  <si>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</si>
  <si>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</si>
  <si>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</si>
  <si>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</si>
  <si>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</si>
  <si>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</si>
  <si>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</si>
  <si>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</si>
  <si>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</si>
  <si>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</si>
  <si>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</si>
  <si>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</si>
  <si>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</si>
  <si>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</si>
  <si>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</si>
  <si>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</si>
  <si>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</si>
  <si>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</si>
  <si>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</si>
  <si>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</si>
  <si>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</si>
  <si>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</si>
  <si>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</si>
  <si>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</si>
  <si>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</si>
  <si>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</si>
  <si>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</si>
  <si>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</si>
  <si>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</si>
  <si>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</si>
  <si>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</si>
  <si>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</si>
  <si>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</si>
  <si>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</si>
  <si>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</si>
  <si>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</si>
  <si>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</si>
  <si>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</si>
  <si>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</si>
  <si>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</si>
  <si>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</si>
  <si>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</si>
  <si>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</si>
  <si>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</si>
  <si>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</si>
  <si>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</si>
  <si>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</si>
  <si>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</si>
  <si>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</si>
  <si>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</si>
  <si>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</si>
  <si>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</si>
  <si>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</si>
  <si>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</si>
  <si>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</si>
  <si>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</si>
  <si>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</si>
  <si>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</si>
  <si>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</si>
  <si>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</si>
  <si>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</si>
  <si>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</si>
  <si>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</si>
  <si>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</si>
  <si>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</si>
  <si>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</si>
  <si>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</si>
  <si>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</si>
  <si>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</si>
  <si>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</si>
  <si>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</si>
  <si>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</si>
  <si>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</si>
  <si>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</si>
  <si>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</si>
  <si>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</si>
  <si>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</si>
  <si>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</si>
  <si>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</si>
  <si>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</si>
  <si>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</si>
  <si>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</si>
  <si>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</si>
  <si>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</si>
  <si>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</si>
  <si>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</si>
  <si>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</si>
  <si>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</si>
  <si>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</si>
  <si>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</si>
  <si>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</si>
  <si>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</si>
  <si>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</si>
  <si>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</si>
  <si>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</si>
  <si>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</si>
  <si>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</si>
  <si>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</si>
  <si>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</si>
  <si>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</si>
  <si>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</si>
  <si>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</si>
  <si>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</si>
  <si>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</si>
  <si>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</si>
  <si>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</si>
  <si>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</si>
  <si>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</si>
  <si>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</si>
  <si>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</si>
  <si>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</si>
  <si>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</si>
  <si>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</si>
  <si>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</si>
  <si>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</si>
  <si>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</si>
  <si>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</si>
  <si>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</si>
  <si>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</si>
  <si>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</si>
  <si>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</si>
  <si>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</si>
  <si>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</si>
  <si>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</si>
  <si>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</si>
  <si>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</si>
  <si>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</si>
  <si>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</si>
  <si>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</si>
  <si>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</si>
  <si>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</si>
  <si>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</si>
  <si>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</si>
  <si>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</si>
  <si>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</si>
  <si>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</si>
  <si>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</si>
  <si>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</si>
  <si>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</si>
  <si>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</si>
  <si>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</si>
  <si>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</si>
  <si>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</si>
  <si>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</si>
  <si>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</si>
  <si>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</si>
  <si>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</si>
  <si>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</si>
  <si>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</si>
  <si>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</si>
  <si>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</si>
  <si>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</si>
  <si>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</si>
  <si>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</si>
  <si>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</si>
  <si>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</si>
  <si>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</si>
  <si>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</si>
  <si>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</si>
  <si>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</si>
  <si>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</si>
  <si>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</si>
  <si>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</si>
  <si>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</si>
  <si>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</si>
  <si>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</si>
  <si>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</si>
  <si>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</si>
  <si>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</si>
  <si>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</si>
  <si>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</si>
  <si>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</si>
  <si>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</si>
  <si>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</si>
  <si>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</si>
  <si>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</si>
  <si>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</si>
  <si>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</si>
  <si>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</si>
  <si>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</si>
  <si>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</si>
  <si>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</si>
  <si>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</si>
  <si>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</si>
  <si>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</si>
  <si>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</si>
  <si>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</si>
  <si>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</si>
  <si>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</si>
  <si>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</si>
  <si>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</si>
  <si>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</si>
  <si>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</si>
  <si>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</si>
  <si>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</si>
  <si>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</si>
  <si>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</si>
  <si>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</si>
  <si>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</si>
  <si>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</si>
  <si>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</si>
  <si>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</si>
  <si>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</si>
  <si>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</si>
  <si>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</si>
  <si>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</si>
  <si>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</si>
  <si>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</si>
  <si>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</si>
  <si>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</si>
  <si>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</si>
  <si>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</si>
  <si>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</si>
  <si>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</si>
  <si>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</si>
  <si>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</si>
  <si>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</si>
  <si>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</si>
  <si>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</si>
  <si>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</si>
  <si>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</si>
  <si>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</si>
  <si>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</si>
  <si>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</si>
  <si>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</si>
  <si>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</si>
  <si>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</si>
  <si>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</si>
  <si>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</si>
  <si>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</si>
  <si>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</si>
  <si>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</si>
  <si>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</si>
  <si>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</si>
  <si>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</si>
  <si>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</si>
  <si>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</si>
  <si>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</si>
  <si>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</si>
  <si>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</si>
  <si>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</si>
  <si>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</si>
  <si>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</si>
  <si>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</si>
  <si>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</si>
  <si>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</si>
  <si>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</si>
  <si>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</si>
  <si>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</si>
  <si>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</si>
  <si>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</si>
  <si>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</si>
  <si>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</si>
  <si>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</si>
  <si>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</si>
  <si>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</si>
  <si>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</si>
  <si>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</si>
  <si>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</si>
  <si>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</si>
  <si>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</si>
  <si>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</si>
  <si>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</si>
  <si>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</si>
  <si>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</si>
  <si>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</si>
  <si>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</si>
  <si>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</si>
  <si>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</si>
  <si>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</si>
  <si>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</si>
  <si>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</si>
  <si>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</si>
  <si>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</si>
  <si>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</si>
  <si>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</si>
  <si>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</si>
  <si>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</si>
  <si>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</si>
  <si>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</si>
  <si>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</si>
  <si>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</si>
  <si>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</si>
  <si>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</si>
  <si>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</si>
  <si>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</si>
  <si>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</si>
  <si>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</si>
  <si>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</si>
  <si>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</si>
  <si>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</si>
  <si>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</si>
  <si>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</si>
  <si>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</si>
  <si>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</si>
  <si>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</si>
  <si>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</si>
  <si>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</si>
  <si>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</si>
  <si>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</si>
  <si>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</si>
  <si>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</si>
  <si>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</si>
  <si>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</si>
  <si>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</si>
  <si>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</si>
  <si>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</si>
  <si>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</si>
  <si>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</si>
  <si>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</si>
  <si>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</si>
  <si>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</si>
  <si>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</si>
  <si>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</si>
  <si>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</si>
  <si>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</si>
  <si>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</si>
  <si>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</si>
  <si>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</si>
  <si>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</si>
  <si>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</si>
  <si>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</si>
  <si>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</si>
  <si>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</si>
  <si>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</si>
  <si>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</si>
  <si>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</si>
  <si>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</si>
  <si>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</si>
  <si>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</si>
  <si>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</si>
  <si>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</si>
  <si>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</si>
  <si>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</si>
  <si>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</si>
  <si>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</si>
  <si>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</si>
  <si>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</si>
  <si>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</si>
  <si>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</si>
  <si>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</si>
  <si>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</si>
  <si>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</si>
  <si>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</si>
  <si>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</si>
  <si>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</si>
  <si>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</si>
  <si>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</si>
  <si>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</si>
  <si>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</si>
  <si>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</si>
  <si>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</si>
  <si>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</si>
  <si>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</si>
  <si>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</si>
  <si>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</si>
  <si>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</si>
  <si>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</si>
  <si>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</si>
  <si>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</si>
  <si>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</si>
  <si>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</si>
  <si>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</si>
  <si>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</si>
  <si>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</si>
  <si>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</si>
  <si>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</si>
  <si>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</si>
  <si>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</si>
  <si>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</si>
  <si>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</si>
  <si>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</si>
  <si>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</si>
  <si>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</si>
  <si>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</si>
  <si>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</si>
  <si>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</si>
  <si>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</si>
  <si>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</si>
  <si>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</si>
  <si>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</si>
  <si>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</si>
  <si>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</si>
  <si>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</si>
  <si>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</si>
  <si>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</si>
  <si>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</si>
  <si>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</si>
  <si>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</si>
  <si>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</si>
  <si>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</si>
  <si>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</si>
  <si>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</si>
  <si>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</si>
  <si>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</si>
  <si>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</si>
  <si>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</si>
  <si>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</si>
  <si>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</si>
  <si>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</si>
  <si>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</si>
  <si>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</si>
  <si>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</si>
  <si>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</si>
  <si>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</si>
  <si>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</si>
  <si>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</si>
  <si>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</si>
  <si>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</si>
  <si>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</si>
  <si>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</si>
  <si>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</si>
  <si>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</si>
  <si>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</si>
  <si>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</si>
  <si>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</si>
  <si>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</si>
  <si>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</si>
  <si>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</si>
  <si>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</si>
  <si>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</si>
  <si>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</si>
  <si>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</si>
  <si>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</si>
  <si>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</si>
  <si>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</si>
  <si>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</si>
  <si>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</si>
  <si>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</si>
  <si>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</si>
  <si>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</si>
  <si>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</si>
  <si>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</si>
  <si>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</si>
  <si>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</si>
  <si>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</si>
  <si>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</si>
  <si>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</si>
  <si>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</si>
  <si>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</si>
  <si>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</si>
  <si>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</si>
  <si>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</si>
  <si>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</si>
  <si>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</si>
  <si>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</si>
  <si>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</si>
  <si>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</si>
  <si>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</si>
  <si>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</si>
  <si>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</si>
  <si>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</si>
  <si>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</si>
  <si>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</si>
  <si>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</si>
  <si>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</si>
  <si>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</si>
  <si>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</si>
  <si>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</si>
  <si>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</si>
  <si>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</si>
  <si>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</si>
  <si>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</si>
  <si>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</si>
  <si>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</si>
  <si>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</si>
  <si>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</si>
  <si>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</si>
  <si>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</si>
  <si>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</si>
  <si>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</si>
  <si>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</si>
  <si>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</si>
  <si>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</si>
  <si>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</si>
  <si>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</si>
  <si>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</si>
  <si>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</si>
  <si>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</si>
  <si>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</si>
  <si>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</si>
  <si>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</si>
  <si>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</si>
  <si>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</si>
  <si>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</si>
  <si>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</si>
  <si>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</si>
  <si>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</si>
  <si>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</si>
  <si>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</si>
  <si>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</si>
  <si>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</si>
  <si>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</si>
  <si>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</si>
  <si>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</si>
  <si>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</si>
  <si>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</si>
  <si>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</si>
  <si>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</si>
  <si>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</si>
  <si>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</si>
  <si>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</si>
  <si>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</si>
  <si>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</si>
  <si>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</si>
  <si>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</si>
  <si>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</si>
  <si>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</si>
  <si>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</si>
  <si>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</si>
  <si>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</si>
  <si>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</si>
  <si>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</si>
  <si>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</si>
  <si>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</si>
  <si>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</si>
  <si>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</si>
  <si>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</si>
  <si>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</si>
  <si>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</si>
  <si>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</si>
  <si>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</si>
  <si>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</si>
  <si>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</si>
  <si>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</si>
  <si>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</si>
  <si>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</si>
  <si>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</si>
  <si>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</si>
  <si>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</si>
  <si>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</si>
  <si>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</si>
  <si>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</si>
  <si>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</si>
  <si>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</si>
  <si>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</si>
  <si>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</si>
  <si>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</si>
  <si>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</si>
  <si>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</si>
  <si>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</si>
  <si>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</si>
  <si>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</si>
  <si>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</si>
  <si>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</si>
  <si>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</si>
  <si>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</si>
  <si>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</si>
  <si>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</si>
  <si>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</si>
  <si>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</si>
  <si>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</si>
  <si>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</si>
  <si>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</si>
  <si>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</si>
  <si>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</si>
  <si>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</si>
  <si>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</si>
  <si>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</si>
  <si>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</si>
  <si>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</si>
  <si>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</si>
  <si>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</si>
  <si>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</si>
  <si>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</si>
  <si>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</si>
  <si>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</si>
  <si>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</si>
  <si>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</si>
  <si>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</si>
  <si>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</si>
  <si>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</si>
  <si>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</si>
  <si>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</si>
  <si>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</si>
  <si>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</si>
  <si>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</si>
  <si>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</si>
  <si>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</si>
  <si>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</si>
  <si>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</si>
  <si>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</si>
  <si>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</si>
  <si>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</si>
  <si>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</si>
  <si>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</si>
  <si>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</si>
  <si>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</si>
  <si>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</si>
  <si>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</si>
  <si>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</si>
  <si>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</si>
  <si>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</si>
  <si>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</si>
  <si>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</si>
  <si>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</si>
  <si>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</si>
  <si>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</si>
  <si>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</si>
  <si>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</si>
  <si>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</si>
  <si>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</si>
  <si>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</si>
  <si>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</si>
  <si>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</si>
  <si>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</si>
  <si>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</si>
  <si>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</si>
  <si>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</si>
  <si>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</si>
  <si>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</si>
  <si>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</si>
  <si>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</si>
  <si>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</si>
  <si>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</si>
  <si>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</si>
  <si>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</si>
  <si>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</si>
  <si>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</si>
  <si>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</si>
  <si>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</si>
  <si>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</si>
  <si>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</si>
  <si>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</si>
  <si>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</si>
  <si>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</si>
  <si>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</si>
  <si>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</si>
  <si>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</si>
  <si>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</si>
  <si>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</si>
  <si>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</si>
  <si>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</si>
  <si>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</si>
  <si>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</si>
  <si>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</si>
  <si>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</si>
  <si>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</si>
  <si>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</si>
  <si>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</si>
  <si>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</si>
  <si>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</si>
  <si>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</si>
  <si>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</si>
  <si>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</si>
  <si>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</si>
  <si>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</si>
  <si>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</si>
  <si>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</si>
  <si>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</si>
  <si>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</si>
  <si>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</si>
  <si>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</si>
  <si>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</si>
  <si>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</si>
  <si>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</si>
  <si>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</si>
  <si>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</si>
  <si>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</si>
  <si>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</si>
  <si>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</si>
  <si>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</si>
  <si>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</si>
  <si>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</si>
  <si>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</si>
  <si>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</si>
  <si>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</si>
  <si>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</si>
  <si>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</si>
  <si>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</si>
  <si>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</si>
  <si>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</si>
  <si>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</si>
  <si>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</si>
  <si>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</si>
  <si>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</si>
  <si>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</si>
  <si>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</si>
  <si>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</si>
  <si>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</si>
  <si>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</si>
  <si>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</si>
  <si>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</si>
  <si>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</si>
  <si>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</si>
  <si>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</si>
  <si>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</si>
  <si>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</si>
  <si>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</si>
  <si>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</si>
  <si>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</si>
  <si>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</si>
  <si>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</si>
  <si>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</si>
  <si>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</si>
  <si>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</si>
  <si>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</si>
  <si>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</si>
  <si>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</si>
  <si>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</si>
  <si>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</si>
  <si>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</si>
  <si>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</si>
  <si>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</si>
  <si>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</si>
  <si>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</si>
  <si>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</si>
  <si>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</si>
  <si>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</si>
  <si>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</si>
  <si>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</si>
  <si>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</si>
  <si>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</si>
  <si>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</si>
  <si>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</si>
  <si>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</si>
  <si>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</si>
  <si>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</si>
  <si>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</si>
  <si>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</si>
  <si>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</si>
  <si>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</si>
  <si>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</si>
  <si>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</si>
  <si>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</si>
  <si>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</si>
  <si>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</si>
  <si>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</si>
  <si>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</si>
  <si>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</si>
  <si>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</si>
  <si>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</si>
  <si>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</si>
  <si>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</si>
  <si>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</si>
  <si>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</si>
  <si>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</si>
  <si>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</si>
  <si>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</si>
  <si>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</si>
  <si>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</si>
  <si>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</si>
  <si>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</si>
  <si>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</si>
  <si>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</si>
  <si>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</si>
  <si>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</si>
  <si>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</si>
  <si>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</si>
  <si>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</si>
  <si>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</si>
  <si>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</si>
  <si>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</si>
  <si>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</si>
  <si>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</si>
  <si>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</si>
  <si>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</si>
  <si>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</si>
  <si>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</si>
  <si>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</si>
  <si>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</si>
  <si>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</si>
  <si>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</si>
  <si>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</si>
  <si>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</si>
  <si>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</si>
  <si>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</si>
  <si>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</si>
  <si>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</si>
  <si>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</si>
  <si>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</si>
  <si>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</si>
  <si>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</si>
  <si>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</si>
  <si>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</si>
  <si>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</si>
  <si>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</si>
  <si>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</si>
  <si>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</si>
  <si>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</si>
  <si>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</si>
  <si>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</si>
  <si>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</si>
  <si>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</si>
  <si>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</si>
  <si>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</si>
  <si>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</si>
  <si>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</si>
  <si>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</si>
  <si>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</si>
  <si>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</si>
  <si>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</si>
  <si>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</si>
  <si>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</si>
  <si>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</si>
  <si>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</si>
  <si>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</si>
  <si>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</si>
  <si>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</si>
  <si>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</si>
  <si>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</si>
  <si>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</si>
  <si>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</si>
  <si>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</si>
  <si>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</si>
  <si>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</si>
  <si>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</si>
  <si>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</si>
  <si>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</si>
  <si>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</si>
  <si>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</si>
  <si>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</si>
  <si>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</si>
  <si>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</si>
  <si>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</si>
  <si>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</si>
  <si>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</si>
  <si>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</si>
  <si>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</si>
  <si>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</si>
  <si>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</si>
  <si>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</si>
  <si>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</si>
  <si>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</si>
  <si>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</si>
  <si>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</si>
  <si>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</si>
  <si>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</si>
  <si>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</si>
  <si>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</si>
  <si>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</si>
  <si>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</si>
  <si>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</si>
  <si>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</si>
  <si>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</si>
  <si>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</si>
  <si>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</si>
  <si>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</si>
  <si>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</si>
  <si>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</si>
  <si>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</si>
  <si>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</si>
  <si>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</si>
  <si>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</si>
  <si>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</si>
  <si>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</si>
  <si>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</si>
  <si>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</si>
  <si>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</si>
  <si>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</si>
  <si>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</si>
  <si>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</si>
  <si>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</si>
  <si>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</si>
  <si>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</si>
  <si>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</si>
  <si>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</si>
  <si>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</si>
  <si>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</si>
  <si>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</si>
  <si>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</si>
  <si>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</si>
  <si>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</si>
  <si>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</si>
  <si>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</si>
  <si>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</si>
  <si>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</si>
  <si>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</si>
  <si>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</si>
  <si>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</si>
  <si>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</si>
  <si>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</si>
  <si>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</si>
  <si>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</si>
  <si>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</si>
  <si>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</si>
  <si>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</si>
  <si>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</si>
  <si>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</si>
  <si>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</si>
  <si>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</si>
  <si>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</si>
  <si>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</si>
  <si>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</si>
  <si>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</si>
  <si>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</si>
  <si>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</si>
  <si>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</si>
  <si>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</si>
  <si>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</si>
  <si>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</si>
  <si>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</si>
  <si>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</si>
  <si>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</si>
  <si>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</si>
  <si>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</si>
  <si>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</si>
  <si>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</si>
  <si>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</si>
  <si>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</si>
  <si>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</si>
  <si>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</si>
  <si>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</si>
  <si>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</si>
  <si>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</si>
  <si>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</si>
  <si>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</si>
  <si>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</si>
  <si>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</si>
  <si>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</si>
  <si>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</si>
  <si>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</si>
  <si>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</si>
  <si>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</si>
  <si>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</si>
  <si>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</si>
  <si>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</si>
  <si>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</si>
  <si>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</si>
  <si>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</si>
  <si>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</si>
  <si>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</si>
  <si>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</si>
  <si>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</si>
  <si>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</si>
  <si>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</si>
  <si>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</si>
  <si>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</si>
  <si>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</si>
  <si>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</si>
  <si>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</si>
  <si>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</si>
  <si>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</si>
  <si>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</si>
  <si>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</si>
  <si>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</si>
  <si>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</si>
  <si>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</si>
  <si>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</si>
  <si>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</si>
  <si>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</si>
  <si>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</si>
  <si>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</si>
  <si>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</si>
  <si>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</si>
  <si>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</si>
  <si>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</si>
  <si>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</si>
  <si>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</si>
  <si>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</si>
  <si>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</si>
  <si>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</si>
  <si>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</si>
  <si>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</si>
  <si>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</si>
  <si>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</si>
  <si>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</si>
  <si>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</si>
  <si>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</si>
  <si>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</si>
  <si>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</si>
  <si>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</si>
  <si>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</si>
  <si>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</si>
  <si>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</si>
  <si>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</si>
  <si>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</si>
  <si>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</si>
  <si>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</si>
  <si>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</si>
  <si>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</si>
  <si>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</si>
  <si>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</si>
  <si>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</si>
  <si>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</si>
  <si>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</si>
  <si>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</si>
  <si>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</si>
  <si>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</si>
  <si>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</si>
  <si>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</si>
  <si>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</si>
  <si>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</si>
  <si>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</si>
  <si>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</si>
  <si>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</si>
  <si>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</si>
  <si>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</si>
  <si>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</si>
  <si>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</si>
  <si>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</si>
  <si>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</si>
  <si>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</si>
  <si>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</si>
  <si>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</si>
  <si>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</si>
  <si>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</si>
  <si>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</si>
  <si>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</si>
  <si>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</si>
  <si>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</si>
  <si>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</si>
  <si>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</si>
  <si>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</si>
  <si>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</si>
  <si>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</si>
  <si>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</si>
  <si>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</si>
  <si>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</si>
  <si>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</si>
  <si>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</si>
  <si>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</si>
  <si>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</si>
  <si>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</si>
  <si>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</si>
  <si>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</si>
  <si>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</si>
  <si>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</si>
  <si>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</si>
  <si>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</si>
  <si>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</si>
  <si>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</si>
  <si>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</si>
  <si>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</si>
  <si>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</si>
  <si>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</si>
  <si>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</si>
  <si>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</si>
  <si>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</si>
  <si>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</si>
  <si>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</si>
  <si>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</si>
  <si>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</si>
  <si>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</si>
  <si>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</si>
  <si>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</si>
  <si>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</si>
  <si>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</si>
  <si>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</si>
  <si>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</si>
  <si>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</si>
  <si>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</si>
  <si>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</si>
  <si>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</si>
  <si>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</si>
  <si>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</si>
  <si>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</si>
  <si>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</si>
  <si>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</si>
  <si>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</si>
  <si>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</si>
  <si>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</si>
  <si>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</si>
  <si>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</si>
  <si>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</si>
  <si>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</si>
  <si>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</si>
  <si>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</si>
  <si>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</si>
  <si>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</si>
  <si>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</si>
  <si>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</si>
  <si>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</si>
  <si>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</si>
  <si>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</si>
  <si>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</si>
  <si>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</si>
  <si>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</si>
  <si>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</si>
  <si>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</si>
  <si>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</si>
  <si>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</si>
  <si>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</si>
  <si>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</si>
  <si>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</si>
  <si>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</si>
  <si>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</si>
  <si>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</si>
  <si>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</si>
  <si>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</si>
  <si>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</si>
  <si>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</si>
  <si>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</si>
  <si>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</si>
  <si>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</si>
  <si>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</si>
  <si>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</si>
  <si>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</si>
  <si>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</si>
  <si>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</si>
  <si>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</si>
  <si>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</si>
  <si>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</si>
  <si>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</si>
  <si>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</si>
  <si>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</si>
  <si>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</si>
  <si>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</si>
  <si>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</si>
  <si>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</si>
  <si>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</si>
  <si>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</si>
  <si>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</si>
  <si>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</si>
  <si>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</si>
  <si>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</si>
  <si>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</si>
  <si>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</si>
  <si>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</si>
  <si>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</si>
  <si>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</si>
  <si>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</si>
  <si>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</si>
  <si>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</si>
  <si>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</si>
  <si>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</si>
  <si>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</si>
  <si>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</si>
  <si>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</si>
  <si>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</si>
  <si>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</si>
  <si>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</si>
  <si>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</si>
  <si>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</si>
  <si>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</si>
  <si>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</si>
  <si>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</si>
  <si>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</si>
  <si>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</si>
  <si>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</si>
  <si>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</si>
  <si>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</si>
  <si>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</si>
  <si>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</si>
  <si>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</si>
  <si>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</si>
  <si>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</si>
  <si>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</si>
  <si>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</si>
  <si>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</si>
  <si>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</si>
  <si>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</si>
  <si>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</si>
  <si>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</si>
  <si>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</si>
  <si>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</si>
  <si>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</si>
  <si>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</si>
  <si>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</si>
  <si>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</si>
  <si>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</si>
  <si>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</si>
  <si>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</si>
  <si>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</si>
  <si>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</si>
  <si>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</si>
  <si>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</si>
  <si>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</si>
  <si>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</si>
  <si>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</si>
  <si>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</si>
  <si>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</si>
  <si>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</si>
  <si>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</si>
  <si>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</si>
  <si>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</si>
  <si>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</si>
  <si>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</si>
  <si>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</si>
  <si>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</si>
  <si>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</si>
  <si>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</si>
  <si>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</si>
  <si>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</si>
  <si>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</si>
  <si>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</si>
  <si>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</si>
  <si>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</si>
  <si>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</si>
  <si>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</si>
  <si>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</si>
  <si>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</si>
  <si>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</si>
  <si>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</si>
  <si>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</si>
  <si>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</si>
  <si>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</si>
  <si>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</si>
  <si>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</si>
  <si>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</si>
  <si>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</si>
  <si>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</si>
  <si>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</si>
  <si>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</si>
  <si>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</si>
  <si>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</si>
  <si>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</si>
  <si>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</si>
  <si>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</si>
  <si>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</si>
  <si>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</si>
  <si>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</si>
  <si>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</si>
  <si>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</si>
  <si>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</si>
  <si>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</si>
  <si>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</si>
  <si>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</si>
  <si>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</si>
  <si>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</si>
  <si>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</si>
  <si>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</si>
  <si>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</si>
  <si>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</si>
  <si>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</si>
  <si>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</si>
  <si>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</si>
  <si>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</si>
  <si>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</si>
  <si>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</si>
  <si>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</si>
  <si>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</si>
  <si>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</si>
  <si>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</si>
  <si>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</si>
  <si>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</si>
  <si>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</si>
  <si>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</si>
  <si>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</si>
  <si>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</si>
  <si>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</si>
  <si>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</si>
  <si>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</si>
  <si>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</si>
  <si>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</si>
  <si>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</si>
  <si>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</si>
  <si>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</si>
  <si>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</si>
  <si>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</si>
  <si>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</si>
  <si>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</si>
  <si>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</si>
  <si>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</si>
  <si>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</si>
  <si>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</si>
  <si>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</si>
  <si>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</si>
  <si>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</si>
  <si>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</si>
  <si>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</si>
  <si>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</si>
  <si>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</si>
  <si>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</si>
  <si>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</si>
  <si>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</si>
  <si>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</si>
  <si>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</si>
  <si>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</si>
  <si>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</si>
  <si>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</si>
  <si>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</si>
  <si>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</si>
  <si>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</si>
  <si>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</si>
  <si>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</si>
  <si>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</si>
  <si>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</si>
  <si>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</si>
  <si>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</si>
  <si>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</si>
  <si>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</si>
  <si>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</si>
  <si>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</si>
  <si>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</si>
  <si>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</si>
  <si>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</si>
  <si>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</si>
  <si>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</si>
  <si>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</si>
  <si>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</si>
  <si>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</si>
  <si>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</si>
  <si>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</si>
  <si>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</si>
  <si>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</si>
  <si>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</si>
  <si>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</si>
  <si>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</si>
  <si>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</si>
  <si>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</si>
  <si>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</si>
  <si>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</si>
  <si>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</si>
  <si>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</si>
  <si>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</si>
  <si>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</si>
  <si>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</si>
  <si>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</si>
  <si>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</si>
  <si>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</si>
  <si>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</si>
  <si>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</si>
  <si>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</si>
  <si>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</si>
  <si>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</si>
  <si>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</si>
  <si>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</si>
  <si>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</si>
  <si>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</si>
  <si>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</si>
  <si>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</si>
  <si>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</si>
  <si>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</si>
  <si>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</si>
  <si>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</si>
  <si>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</si>
  <si>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</si>
  <si>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</si>
  <si>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</si>
  <si>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</si>
  <si>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</si>
  <si>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</si>
  <si>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</si>
  <si>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</si>
  <si>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</si>
  <si>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</si>
  <si>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</si>
  <si>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</si>
  <si>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</si>
  <si>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</si>
  <si>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</si>
  <si>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</si>
  <si>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</si>
  <si>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</si>
  <si>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</si>
  <si>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</si>
  <si>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</si>
  <si>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</si>
  <si>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</si>
  <si>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</si>
  <si>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</si>
  <si>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</si>
  <si>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</si>
  <si>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</si>
  <si>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</si>
  <si>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</si>
  <si>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</si>
  <si>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</si>
  <si>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</si>
  <si>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</si>
  <si>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</si>
  <si>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</si>
  <si>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</si>
  <si>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</si>
  <si>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</si>
  <si>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</si>
  <si>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</si>
  <si>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</si>
  <si>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</si>
  <si>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</si>
  <si>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</si>
  <si>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</si>
  <si>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</si>
  <si>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</si>
  <si>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</si>
  <si>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</si>
  <si>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</si>
  <si>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</si>
  <si>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</si>
  <si>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</si>
  <si>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</si>
  <si>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</si>
  <si>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</si>
  <si>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</si>
  <si>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</si>
  <si>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</si>
  <si>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</si>
  <si>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</si>
  <si>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</si>
  <si>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</si>
  <si>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</si>
  <si>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</si>
  <si>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</si>
  <si>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</si>
  <si>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</si>
  <si>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</si>
  <si>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</si>
  <si>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</si>
  <si>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</si>
  <si>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</si>
  <si>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</si>
  <si>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</si>
  <si>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</si>
  <si>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</si>
  <si>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</si>
  <si>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</si>
  <si>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</si>
  <si>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</si>
  <si>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</si>
  <si>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</si>
  <si>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</si>
  <si>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</si>
  <si>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</si>
  <si>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</si>
  <si>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</si>
  <si>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</si>
  <si>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</si>
  <si>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</si>
  <si>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</si>
  <si>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</si>
  <si>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</si>
  <si>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</si>
  <si>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</si>
  <si>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</si>
  <si>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</si>
  <si>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</si>
  <si>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</si>
  <si>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</si>
  <si>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</si>
  <si>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</si>
  <si>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</si>
  <si>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</si>
  <si>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</si>
  <si>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</si>
  <si>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</si>
  <si>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</si>
  <si>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</si>
  <si>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</si>
  <si>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</si>
  <si>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</si>
  <si>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</si>
  <si>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</si>
  <si>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</si>
  <si>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</si>
  <si>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</si>
  <si>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</si>
  <si>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</si>
  <si>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</si>
  <si>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</si>
  <si>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</si>
  <si>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</si>
  <si>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</si>
  <si>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</si>
  <si>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</si>
  <si>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</si>
  <si>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</si>
  <si>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</si>
  <si>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</si>
  <si>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</si>
  <si>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</si>
  <si>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</si>
  <si>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</si>
  <si>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</si>
  <si>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</si>
  <si>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</si>
  <si>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</si>
  <si>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</si>
  <si>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</si>
  <si>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</si>
  <si>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</si>
  <si>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</si>
  <si>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</si>
  <si>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</si>
  <si>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</si>
  <si>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</si>
  <si>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</si>
  <si>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</si>
  <si>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</si>
  <si>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</si>
  <si>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</si>
  <si>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</si>
  <si>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</si>
  <si>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</si>
  <si>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</si>
  <si>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</si>
  <si>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</si>
  <si>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</si>
  <si>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</si>
  <si>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</si>
  <si>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</si>
  <si>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</si>
  <si>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</si>
  <si>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</si>
  <si>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</si>
  <si>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</si>
  <si>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</si>
  <si>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</si>
  <si>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</si>
  <si>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</si>
  <si>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</si>
  <si>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</si>
  <si>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</si>
  <si>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</si>
  <si>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</si>
  <si>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</si>
  <si>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</si>
  <si>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</si>
  <si>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</si>
  <si>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</si>
  <si>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</si>
  <si>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</si>
  <si>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</si>
  <si>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</si>
  <si>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</si>
  <si>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</si>
  <si>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</si>
  <si>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</si>
  <si>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</si>
  <si>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</si>
  <si>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</si>
  <si>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</si>
  <si>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</si>
  <si>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</si>
  <si>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</si>
  <si>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</si>
  <si>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</si>
  <si>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</si>
  <si>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</si>
  <si>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</si>
  <si>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</si>
  <si>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</si>
  <si>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</si>
  <si>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</si>
  <si>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</si>
  <si>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</si>
  <si>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</si>
  <si>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</si>
  <si>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</si>
  <si>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</si>
  <si>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</si>
  <si>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</si>
  <si>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</si>
  <si>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</si>
  <si>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</si>
  <si>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</si>
  <si>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</si>
  <si>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</si>
  <si>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</si>
  <si>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</si>
  <si>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</si>
  <si>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</si>
  <si>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</si>
  <si>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</si>
  <si>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</si>
  <si>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</si>
  <si>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</si>
  <si>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</si>
  <si>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</si>
  <si>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</si>
  <si>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</si>
  <si>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</si>
  <si>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</si>
  <si>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</si>
  <si>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</si>
  <si>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</si>
  <si>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</si>
  <si>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</si>
  <si>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</si>
  <si>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</si>
  <si>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</si>
  <si>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</si>
  <si>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</si>
  <si>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</si>
  <si>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</si>
  <si>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</si>
  <si>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</si>
  <si>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</si>
  <si>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</si>
  <si>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</si>
  <si>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</si>
  <si>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</si>
  <si>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</si>
  <si>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</si>
  <si>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</si>
  <si>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</si>
  <si>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</si>
  <si>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</si>
  <si>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</si>
  <si>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</si>
  <si>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</si>
  <si>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</si>
  <si>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</si>
  <si>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</si>
  <si>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</si>
  <si>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</si>
  <si>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</si>
  <si>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</si>
  <si>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</si>
  <si>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</si>
  <si>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</si>
  <si>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</si>
  <si>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</si>
  <si>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</si>
  <si>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</si>
  <si>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</si>
  <si>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</si>
  <si>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</si>
  <si>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</si>
  <si>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</si>
  <si>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</si>
  <si>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</si>
  <si>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</si>
  <si>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</si>
  <si>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</si>
  <si>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</si>
  <si>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</si>
  <si>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</si>
  <si>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</si>
  <si>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</si>
  <si>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</si>
  <si>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</si>
  <si>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</si>
  <si>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</si>
  <si>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</si>
  <si>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</si>
  <si>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</si>
  <si>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</si>
  <si>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</si>
  <si>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</si>
  <si>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</si>
  <si>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</si>
  <si>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</si>
  <si>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</si>
  <si>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</si>
  <si>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</si>
  <si>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</si>
  <si>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</si>
  <si>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</si>
  <si>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</si>
  <si>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</si>
  <si>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</si>
  <si>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</si>
  <si>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</si>
  <si>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</si>
  <si>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</si>
  <si>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</si>
  <si>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</si>
  <si>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</si>
  <si>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</si>
  <si>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</si>
  <si>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</si>
  <si>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</si>
  <si>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</si>
  <si>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</si>
  <si>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</si>
  <si>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</si>
  <si>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</si>
  <si>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</si>
  <si>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</si>
  <si>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</si>
  <si>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</si>
  <si>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</si>
  <si>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</si>
  <si>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</si>
  <si>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</si>
  <si>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</si>
  <si>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</si>
  <si>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</si>
  <si>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</si>
  <si>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</si>
  <si>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</si>
  <si>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</si>
  <si>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</si>
  <si>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</si>
  <si>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</si>
  <si>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</si>
  <si>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</si>
  <si>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</si>
  <si>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</si>
  <si>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</si>
  <si>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</si>
  <si>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</si>
  <si>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</si>
  <si>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</si>
  <si>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</si>
  <si>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</si>
  <si>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</si>
  <si>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</si>
  <si>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</si>
  <si>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</si>
  <si>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</si>
  <si>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</si>
  <si>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</si>
  <si>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</si>
  <si>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</si>
  <si>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</si>
  <si>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</si>
  <si>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</si>
  <si>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</si>
  <si>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</si>
  <si>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</si>
  <si>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</si>
  <si>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</si>
  <si>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</si>
  <si>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</si>
  <si>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</si>
  <si>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</si>
  <si>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</si>
  <si>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</si>
  <si>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</si>
  <si>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</si>
  <si>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</si>
  <si>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</si>
  <si>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</si>
  <si>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</si>
  <si>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</si>
  <si>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</si>
  <si>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</si>
  <si>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</si>
  <si>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</si>
  <si>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</si>
  <si>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</si>
  <si>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</si>
  <si>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</si>
  <si>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</si>
  <si>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</si>
  <si>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</si>
  <si>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</si>
  <si>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</si>
  <si>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</si>
  <si>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</si>
  <si>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</si>
  <si>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</si>
  <si>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</si>
  <si>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</si>
  <si>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</si>
  <si>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</si>
  <si>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</si>
  <si>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</si>
  <si>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</si>
  <si>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</si>
  <si>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</si>
  <si>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</si>
  <si>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</si>
  <si>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</si>
  <si>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</si>
  <si>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</si>
  <si>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</si>
  <si>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</si>
  <si>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</si>
  <si>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</si>
  <si>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</si>
  <si>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</si>
  <si>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</si>
  <si>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</si>
  <si>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</si>
  <si>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</si>
  <si>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</si>
  <si>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</si>
  <si>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</si>
  <si>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</si>
  <si>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</si>
  <si>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</si>
  <si>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</si>
  <si>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</si>
  <si>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</si>
  <si>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</si>
  <si>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</si>
  <si>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</si>
  <si>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</si>
  <si>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</si>
  <si>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</si>
  <si>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</si>
  <si>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</si>
  <si>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</si>
  <si>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</si>
  <si>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</si>
  <si>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</si>
  <si>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</si>
  <si>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</si>
  <si>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</si>
  <si>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</si>
  <si>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</si>
  <si>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</si>
  <si>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</si>
  <si>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</si>
  <si>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</si>
  <si>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</si>
  <si>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</si>
  <si>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</si>
  <si>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</si>
  <si>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</si>
  <si>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</si>
  <si>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</si>
  <si>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</si>
  <si>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</si>
  <si>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</si>
  <si>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</si>
  <si>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</si>
  <si>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</si>
  <si>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</si>
  <si>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</si>
  <si>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</si>
  <si>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</si>
  <si>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</si>
  <si>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</si>
  <si>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</si>
  <si>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</si>
  <si>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</si>
  <si>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</si>
  <si>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</si>
  <si>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</si>
  <si>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</si>
  <si>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</si>
  <si>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</si>
  <si>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</si>
  <si>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</si>
  <si>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</si>
  <si>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</si>
  <si>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</si>
  <si>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</si>
  <si>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</si>
  <si>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</si>
  <si>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</si>
  <si>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</si>
  <si>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</si>
  <si>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</si>
  <si>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</si>
  <si>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</si>
  <si>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</si>
  <si>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</si>
  <si>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</si>
  <si>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</si>
  <si>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</si>
  <si>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</si>
  <si>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</si>
  <si>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</si>
  <si>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</si>
  <si>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</si>
  <si>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</si>
  <si>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</si>
  <si>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</si>
  <si>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</si>
  <si>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</si>
  <si>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</si>
  <si>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</si>
  <si>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</si>
  <si>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</si>
  <si>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</si>
  <si>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</si>
  <si>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</si>
  <si>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</si>
  <si>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</si>
  <si>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</si>
  <si>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</si>
  <si>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</si>
  <si>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</si>
  <si>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</si>
  <si>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</si>
  <si>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</si>
  <si>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</si>
  <si>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</si>
  <si>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</si>
  <si>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</si>
  <si>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</si>
  <si>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</si>
  <si>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</si>
  <si>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</si>
  <si>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</si>
  <si>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</si>
  <si>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</si>
  <si>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</si>
  <si>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</si>
  <si>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</si>
  <si>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</si>
  <si>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</si>
  <si>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</si>
  <si>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</si>
  <si>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</si>
  <si>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</si>
  <si>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</si>
  <si>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</si>
  <si>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</si>
  <si>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</si>
  <si>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</si>
  <si>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</si>
  <si>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</si>
  <si>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</si>
  <si>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</si>
  <si>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</si>
  <si>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</si>
  <si>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</si>
  <si>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</si>
  <si>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</si>
  <si>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</si>
  <si>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</si>
  <si>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</si>
  <si>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</si>
  <si>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</si>
  <si>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</si>
  <si>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</si>
  <si>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</si>
  <si>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</si>
  <si>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</si>
  <si>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</si>
  <si>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</si>
  <si>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</si>
  <si>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</si>
  <si>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</si>
  <si>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</si>
  <si>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</si>
  <si>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</si>
  <si>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</si>
  <si>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</si>
  <si>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</si>
  <si>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</si>
  <si>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</si>
  <si>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</si>
  <si>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</si>
  <si>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</si>
  <si>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</si>
  <si>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</si>
  <si>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</si>
  <si>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</si>
  <si>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</si>
  <si>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</si>
  <si>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</si>
  <si>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</si>
  <si>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</si>
  <si>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</si>
  <si>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</si>
  <si>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</si>
  <si>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</si>
  <si>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</si>
  <si>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</si>
  <si>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</si>
  <si>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</si>
  <si>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</si>
  <si>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</si>
  <si>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</si>
  <si>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</si>
  <si>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</si>
  <si>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</si>
  <si>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</si>
  <si>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</si>
  <si>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</si>
  <si>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</si>
  <si>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</si>
  <si>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</si>
  <si>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</si>
  <si>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</si>
  <si>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</si>
  <si>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</si>
  <si>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</si>
  <si>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</si>
  <si>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</si>
  <si>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</si>
  <si>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</si>
  <si>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</si>
  <si>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</si>
  <si>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</si>
  <si>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</si>
  <si>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</si>
  <si>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</si>
  <si>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</si>
  <si>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</si>
  <si>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</si>
  <si>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</si>
  <si>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</si>
  <si>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</si>
  <si>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</si>
  <si>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</si>
  <si>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</si>
  <si>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</si>
  <si>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</si>
  <si>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</si>
  <si>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</si>
  <si>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</si>
  <si>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</si>
  <si>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</si>
  <si>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</si>
  <si>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</si>
  <si>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</si>
  <si>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</si>
  <si>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</si>
  <si>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</si>
  <si>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</si>
  <si>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</si>
  <si>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</si>
  <si>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</si>
  <si>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</si>
  <si>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</si>
  <si>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</si>
  <si>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</si>
  <si>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</si>
  <si>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</si>
  <si>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</si>
  <si>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</si>
  <si>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</si>
  <si>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</si>
  <si>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</si>
  <si>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</si>
  <si>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</si>
  <si>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</si>
  <si>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</si>
  <si>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</si>
  <si>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</si>
  <si>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</si>
  <si>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</si>
  <si>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</si>
  <si>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</si>
  <si>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</si>
  <si>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</si>
  <si>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</si>
  <si>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</si>
  <si>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</si>
  <si>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</si>
  <si>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</si>
  <si>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</si>
  <si>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</si>
  <si>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</si>
  <si>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</si>
  <si>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</si>
  <si>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</si>
  <si>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</si>
  <si>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</si>
  <si>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</si>
  <si>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</si>
  <si>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</si>
  <si>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</si>
  <si>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</si>
  <si>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</si>
  <si>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</si>
  <si>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</si>
  <si>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</si>
  <si>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</si>
  <si>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</si>
  <si>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</si>
  <si>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</si>
  <si>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</si>
  <si>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</si>
  <si>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</si>
  <si>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</si>
  <si>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</si>
  <si>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</si>
  <si>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</si>
  <si>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</si>
  <si>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</si>
  <si>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</si>
  <si>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</si>
  <si>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</si>
  <si>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</si>
  <si>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</si>
  <si>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</si>
  <si>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</si>
  <si>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</si>
  <si>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</si>
  <si>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</si>
  <si>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</si>
  <si>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</si>
  <si>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</si>
  <si>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</si>
  <si>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</si>
  <si>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</si>
  <si>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</si>
  <si>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</si>
  <si>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</si>
  <si>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</si>
  <si>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</si>
  <si>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</si>
  <si>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</si>
  <si>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</si>
  <si>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</si>
  <si>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</si>
  <si>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</si>
  <si>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</si>
  <si>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</si>
  <si>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</si>
  <si>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</si>
  <si>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</si>
  <si>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</si>
  <si>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</si>
  <si>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</si>
  <si>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</si>
  <si>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</si>
  <si>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</si>
  <si>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</si>
  <si>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</si>
  <si>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</si>
  <si>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</si>
  <si>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</si>
  <si>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</si>
  <si>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</si>
  <si>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</si>
  <si>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</si>
  <si>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</si>
  <si>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</si>
  <si>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</si>
  <si>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</si>
  <si>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</si>
  <si>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</si>
  <si>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</si>
  <si>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</si>
  <si>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</si>
  <si>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</si>
  <si>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</si>
  <si>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</si>
  <si>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</si>
  <si>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</si>
  <si>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</si>
  <si>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</si>
  <si>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</si>
  <si>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</si>
  <si>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</si>
  <si>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</si>
  <si>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</si>
  <si>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</si>
  <si>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</si>
  <si>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</si>
  <si>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</si>
  <si>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</si>
  <si>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</si>
  <si>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</si>
  <si>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</si>
  <si>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</si>
  <si>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</si>
  <si>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</si>
  <si>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</si>
  <si>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</si>
  <si>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</si>
  <si>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</si>
  <si>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</si>
  <si>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</si>
  <si>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</si>
  <si>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</si>
  <si>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</si>
  <si>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</si>
  <si>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</si>
  <si>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</si>
  <si>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</si>
  <si>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</si>
  <si>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</si>
  <si>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</si>
  <si>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</si>
  <si>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</si>
  <si>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</si>
  <si>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</si>
  <si>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</si>
  <si>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</si>
  <si>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</si>
  <si>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</si>
  <si>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</si>
  <si>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</si>
  <si>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</si>
  <si>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</si>
  <si>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</si>
  <si>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</si>
  <si>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</si>
  <si>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</si>
  <si>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</si>
  <si>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</si>
  <si>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</si>
  <si>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</si>
  <si>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</si>
  <si>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</si>
  <si>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</si>
  <si>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</si>
  <si>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</si>
  <si>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</si>
  <si>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</si>
  <si>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</si>
  <si>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</si>
  <si>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</si>
  <si>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</si>
  <si>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</si>
  <si>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</si>
  <si>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</si>
  <si>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</si>
  <si>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</si>
  <si>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</si>
  <si>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</si>
  <si>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</si>
  <si>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</si>
  <si>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</si>
  <si>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</si>
  <si>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</si>
  <si>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</si>
  <si>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</si>
  <si>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</si>
  <si>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</si>
  <si>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</si>
  <si>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</si>
  <si>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</si>
  <si>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</si>
  <si>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</si>
  <si>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</si>
  <si>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</si>
  <si>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</si>
  <si>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</si>
  <si>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</si>
  <si>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</si>
  <si>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</si>
  <si>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</si>
  <si>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</si>
  <si>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</si>
  <si>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</si>
  <si>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</si>
  <si>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</si>
  <si>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</si>
  <si>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</si>
  <si>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</si>
  <si>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</si>
  <si>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</si>
  <si>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</si>
  <si>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</si>
  <si>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</si>
  <si>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</si>
  <si>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</si>
  <si>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</si>
  <si>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</si>
  <si>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</si>
  <si>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</si>
  <si>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</si>
  <si>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</si>
  <si>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</si>
  <si>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</si>
  <si>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</si>
  <si>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</si>
  <si>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</si>
  <si>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</si>
  <si>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</si>
  <si>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</si>
  <si>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</si>
  <si>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</si>
  <si>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</si>
  <si>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</si>
  <si>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</si>
  <si>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</si>
  <si>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</si>
  <si>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</si>
  <si>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</si>
  <si>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</si>
  <si>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</si>
  <si>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</si>
  <si>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</si>
  <si>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</si>
  <si>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</si>
  <si>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</si>
  <si>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</si>
  <si>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</si>
  <si>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</si>
  <si>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</si>
  <si>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</si>
  <si>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</si>
  <si>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</si>
  <si>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</si>
  <si>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</si>
  <si>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</si>
  <si>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</si>
  <si>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</si>
  <si>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</si>
  <si>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</si>
  <si>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</si>
  <si>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</si>
  <si>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</si>
  <si>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</si>
  <si>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</si>
  <si>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</si>
  <si>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</si>
  <si>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</si>
  <si>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</si>
  <si>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</si>
  <si>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</si>
  <si>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</si>
  <si>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</si>
  <si>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</si>
  <si>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</si>
  <si>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</si>
  <si>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</si>
  <si>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</si>
  <si>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</si>
  <si>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</si>
  <si>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</si>
  <si>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</si>
  <si>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</si>
  <si>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</si>
  <si>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</si>
  <si>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</si>
  <si>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</si>
  <si>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</si>
  <si>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</si>
  <si>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</si>
  <si>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</si>
  <si>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</si>
  <si>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</si>
  <si>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</si>
  <si>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</si>
  <si>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</si>
  <si>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</si>
  <si>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</si>
  <si>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</si>
  <si>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</si>
  <si>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</si>
  <si>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</si>
  <si>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</si>
  <si>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</si>
  <si>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</si>
  <si>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</si>
  <si>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</si>
  <si>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</si>
  <si>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</si>
  <si>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</si>
  <si>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</si>
  <si>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</si>
  <si>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</si>
  <si>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</si>
  <si>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</si>
  <si>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</si>
  <si>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</si>
  <si>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</si>
  <si>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</si>
  <si>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</si>
  <si>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</si>
  <si>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</si>
  <si>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</si>
  <si>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</si>
  <si>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</si>
  <si>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</si>
  <si>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</si>
  <si>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</si>
  <si>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</si>
  <si>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</si>
  <si>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</si>
  <si>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</si>
  <si>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</si>
  <si>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</si>
  <si>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</si>
  <si>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</si>
  <si>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</si>
  <si>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</si>
  <si>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</si>
  <si>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</si>
  <si>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</si>
  <si>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</si>
  <si>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</si>
  <si>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</si>
  <si>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</si>
  <si>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</si>
  <si>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</si>
  <si>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</si>
  <si>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</si>
  <si>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</si>
  <si>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</si>
  <si>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</si>
  <si>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</si>
  <si>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</si>
  <si>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</si>
  <si>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</si>
  <si>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</si>
  <si>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</si>
  <si>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</si>
  <si>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</si>
  <si>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</si>
  <si>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</si>
  <si>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</si>
  <si>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</si>
  <si>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</si>
  <si>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</si>
  <si>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</si>
  <si>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</si>
  <si>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</si>
  <si>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</si>
  <si>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</si>
  <si>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</si>
  <si>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</si>
  <si>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</si>
  <si>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</si>
  <si>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</si>
  <si>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</si>
  <si>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</si>
  <si>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</si>
  <si>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</si>
  <si>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</si>
  <si>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</si>
  <si>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</si>
  <si>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</si>
  <si>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</si>
  <si>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</si>
  <si>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</si>
  <si>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</si>
  <si>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</si>
  <si>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</si>
  <si>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</si>
  <si>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</si>
  <si>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</si>
  <si>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</si>
  <si>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</si>
  <si>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</si>
  <si>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</si>
  <si>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</si>
  <si>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</si>
  <si>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</si>
  <si>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</si>
  <si>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</si>
  <si>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</si>
  <si>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</si>
  <si>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</si>
  <si>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</si>
  <si>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</si>
  <si>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</si>
  <si>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</si>
  <si>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</si>
  <si>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</si>
  <si>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</si>
  <si>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</si>
  <si>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</si>
  <si>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</si>
  <si>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</si>
  <si>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</si>
  <si>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</si>
  <si>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</si>
  <si>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</si>
  <si>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</si>
  <si>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</si>
  <si>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</si>
  <si>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</si>
  <si>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</si>
  <si>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</si>
  <si>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</si>
  <si>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</si>
  <si>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</si>
  <si>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</si>
  <si>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</si>
  <si>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</si>
  <si>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</si>
  <si>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</si>
  <si>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</si>
  <si>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</si>
  <si>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</si>
  <si>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</si>
  <si>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</si>
  <si>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</si>
  <si>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</si>
  <si>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</si>
  <si>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</si>
  <si>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</si>
  <si>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</si>
  <si>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</si>
  <si>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</si>
  <si>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</si>
  <si>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</si>
  <si>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</si>
  <si>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</si>
  <si>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</si>
  <si>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</si>
  <si>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</si>
  <si>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</si>
  <si>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</si>
  <si>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</si>
  <si>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</si>
  <si>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</si>
  <si>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</si>
  <si>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</si>
  <si>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</si>
  <si>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</si>
  <si>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</si>
  <si>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</si>
  <si>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</si>
  <si>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</si>
  <si>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</si>
  <si>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</si>
  <si>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</si>
  <si>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</si>
  <si>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</si>
  <si>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</si>
  <si>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</si>
  <si>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</si>
  <si>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</si>
  <si>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</si>
  <si>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</si>
  <si>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</si>
  <si>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</si>
  <si>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</si>
  <si>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</si>
  <si>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</si>
  <si>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</si>
  <si>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</si>
  <si>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</si>
  <si>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</si>
  <si>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</si>
  <si>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</si>
  <si>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</si>
  <si>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</si>
  <si>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</si>
  <si>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</si>
  <si>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</si>
  <si>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</si>
  <si>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</si>
  <si>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</si>
  <si>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</si>
  <si>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</si>
  <si>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</si>
  <si>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</si>
  <si>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</si>
  <si>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</si>
  <si>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</si>
  <si>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</si>
  <si>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</si>
  <si>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</si>
  <si>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</si>
  <si>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</si>
  <si>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</si>
  <si>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</si>
  <si>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</si>
  <si>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</si>
  <si>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</si>
  <si>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</si>
  <si>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</si>
  <si>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</si>
  <si>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</si>
  <si>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</si>
  <si>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</si>
  <si>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</si>
  <si>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</si>
  <si>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</si>
  <si>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</si>
  <si>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</si>
  <si>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</si>
  <si>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</si>
  <si>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</si>
  <si>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</si>
  <si>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</si>
  <si>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</si>
  <si>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</si>
  <si>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</si>
  <si>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</si>
  <si>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</si>
  <si>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</si>
  <si>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</si>
  <si>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</si>
  <si>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</si>
  <si>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</si>
  <si>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</si>
  <si>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</si>
  <si>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</si>
  <si>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</si>
  <si>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</si>
  <si>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</si>
  <si>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</si>
  <si>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</si>
  <si>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</si>
  <si>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</si>
  <si>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</si>
  <si>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</si>
  <si>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</si>
  <si>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</si>
  <si>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</si>
  <si>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</si>
  <si>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</si>
  <si>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</si>
  <si>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</si>
  <si>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</si>
  <si>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</si>
  <si>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</si>
  <si>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</si>
  <si>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</si>
  <si>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</si>
  <si>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</si>
  <si>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</si>
  <si>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</si>
  <si>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</si>
  <si>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</si>
  <si>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</si>
  <si>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</si>
  <si>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</si>
  <si>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</si>
  <si>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</si>
  <si>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</si>
  <si>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</si>
  <si>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</si>
  <si>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</si>
  <si>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</si>
  <si>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</si>
  <si>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</si>
  <si>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</si>
  <si>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</si>
  <si>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</si>
  <si>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</si>
  <si>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</si>
  <si>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</si>
  <si>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</si>
  <si>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</si>
  <si>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</si>
  <si>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</si>
  <si>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</si>
  <si>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</si>
  <si>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</si>
  <si>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</si>
  <si>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</si>
  <si>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</si>
  <si>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</si>
  <si>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</si>
  <si>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</si>
  <si>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</si>
  <si>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</si>
  <si>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</si>
  <si>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</si>
  <si>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</si>
  <si>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</si>
  <si>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</si>
  <si>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</si>
  <si>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</si>
  <si>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</si>
  <si>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</si>
  <si>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</si>
  <si>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</si>
  <si>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</si>
  <si>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</si>
  <si>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</si>
  <si>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</si>
  <si>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</si>
  <si>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</si>
  <si>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</si>
  <si>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</si>
  <si>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</si>
  <si>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</si>
  <si>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</si>
  <si>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</si>
  <si>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</si>
  <si>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</si>
  <si>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</si>
  <si>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</si>
  <si>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</si>
  <si>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</si>
  <si>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</si>
  <si>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</si>
  <si>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</si>
  <si>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</si>
  <si>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</si>
  <si>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</si>
  <si>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</si>
  <si>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</si>
  <si>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</si>
  <si>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</si>
  <si>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</si>
  <si>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</si>
  <si>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</si>
  <si>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</si>
  <si>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</si>
  <si>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</si>
  <si>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</si>
  <si>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</si>
  <si>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</si>
  <si>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</si>
  <si>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</si>
  <si>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</si>
  <si>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</si>
  <si>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</si>
  <si>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</si>
  <si>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</si>
  <si>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</si>
  <si>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</si>
  <si>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</si>
  <si>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</si>
  <si>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</si>
  <si>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</si>
  <si>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</si>
  <si>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</si>
  <si>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</si>
  <si>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</si>
  <si>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</si>
  <si>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</si>
  <si>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</si>
  <si>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</si>
  <si>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</si>
  <si>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</si>
  <si>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</si>
  <si>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</si>
  <si>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</si>
  <si>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</si>
  <si>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</si>
  <si>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</si>
  <si>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</si>
  <si>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</si>
  <si>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</si>
  <si>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</si>
  <si>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</si>
  <si>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</si>
  <si>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</si>
  <si>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</si>
  <si>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</si>
  <si>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</si>
  <si>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</si>
  <si>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</si>
  <si>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</si>
  <si>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</si>
  <si>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</si>
  <si>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</si>
  <si>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</si>
  <si>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</si>
  <si>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</si>
  <si>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</si>
  <si>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</si>
  <si>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</si>
  <si>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</si>
  <si>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</si>
  <si>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</si>
  <si>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</si>
  <si>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</si>
  <si>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</si>
  <si>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</si>
  <si>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</si>
  <si>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</si>
  <si>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</si>
  <si>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</si>
  <si>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</si>
  <si>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</si>
  <si>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</si>
  <si>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</si>
  <si>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</si>
  <si>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</si>
  <si>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</si>
  <si>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</si>
  <si>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</si>
  <si>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</si>
  <si>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</si>
  <si>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</si>
  <si>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</si>
  <si>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</si>
  <si>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</si>
  <si>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</si>
  <si>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</si>
  <si>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</si>
  <si>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</si>
  <si>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</si>
  <si>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</si>
  <si>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</si>
  <si>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</si>
  <si>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</si>
  <si>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</si>
  <si>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</si>
  <si>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</si>
  <si>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</si>
  <si>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</si>
  <si>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</si>
  <si>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</si>
  <si>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</si>
  <si>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</si>
  <si>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</si>
  <si>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</si>
  <si>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</si>
  <si>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</si>
  <si>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</si>
  <si>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</si>
  <si>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</si>
  <si>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</si>
  <si>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</si>
  <si>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</si>
  <si>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</si>
  <si>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</si>
  <si>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</si>
  <si>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</si>
  <si>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</si>
  <si>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</si>
  <si>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</si>
  <si>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</si>
  <si>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</si>
  <si>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</si>
  <si>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</si>
  <si>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</si>
  <si>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</si>
  <si>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</si>
  <si>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</si>
  <si>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</si>
  <si>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</si>
  <si>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</si>
  <si>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</si>
  <si>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</si>
  <si>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</si>
  <si>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</si>
  <si>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</si>
  <si>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</si>
  <si>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</si>
  <si>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</si>
  <si>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</si>
  <si>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</si>
  <si>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</si>
  <si>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</si>
  <si>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</si>
  <si>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</si>
  <si>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</si>
  <si>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</si>
  <si>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</si>
  <si>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</si>
  <si>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</si>
  <si>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</si>
  <si>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</si>
  <si>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</si>
  <si>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</si>
  <si>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</si>
  <si>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</si>
  <si>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</si>
  <si>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</si>
  <si>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</si>
  <si>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</si>
  <si>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</si>
  <si>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</si>
  <si>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</si>
  <si>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</si>
  <si>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</si>
  <si>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</si>
  <si>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</si>
  <si>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</si>
  <si>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</si>
  <si>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</si>
  <si>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</si>
  <si>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</si>
  <si>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</si>
  <si>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</si>
  <si>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</si>
  <si>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</si>
  <si>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</si>
  <si>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</si>
  <si>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</si>
  <si>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</si>
  <si>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</si>
  <si>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</si>
  <si>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</si>
  <si>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</si>
  <si>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</si>
  <si>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</si>
  <si>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</si>
  <si>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</si>
  <si>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</si>
  <si>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</si>
  <si>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</si>
  <si>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</si>
  <si>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</si>
  <si>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</si>
  <si>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</si>
  <si>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</si>
  <si>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</si>
  <si>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</si>
  <si>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</si>
  <si>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</si>
  <si>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</si>
  <si>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</si>
  <si>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</si>
  <si>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</si>
  <si>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</si>
  <si>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</si>
  <si>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</si>
  <si>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</si>
  <si>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</si>
  <si>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</si>
  <si>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</si>
  <si>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</si>
  <si>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</si>
  <si>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</si>
  <si>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</si>
  <si>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</si>
  <si>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</si>
  <si>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</si>
  <si>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</si>
  <si>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</si>
  <si>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</si>
  <si>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</si>
  <si>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</si>
  <si>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</si>
  <si>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</si>
  <si>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</si>
  <si>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</si>
  <si>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</si>
  <si>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</si>
  <si>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</si>
  <si>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</si>
  <si>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</si>
  <si>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</si>
  <si>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</si>
  <si>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</si>
  <si>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</si>
  <si>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</si>
  <si>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</si>
  <si>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</si>
  <si>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</si>
  <si>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</si>
  <si>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</si>
  <si>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</si>
  <si>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</si>
  <si>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</si>
  <si>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</si>
  <si>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</si>
  <si>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</si>
  <si>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</si>
  <si>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</si>
  <si>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</si>
  <si>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</si>
  <si>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</si>
  <si>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</si>
  <si>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</si>
  <si>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</si>
  <si>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</si>
  <si>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</si>
  <si>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</si>
  <si>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</si>
  <si>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</si>
  <si>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</si>
  <si>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</si>
  <si>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</si>
  <si>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</si>
  <si>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</si>
  <si>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</si>
  <si>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</si>
  <si>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</si>
  <si>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</si>
  <si>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</si>
  <si>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</si>
  <si>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</si>
  <si>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</si>
  <si>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</si>
  <si>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</si>
  <si>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</si>
  <si>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</si>
  <si>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</si>
  <si>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</si>
  <si>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</si>
  <si>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</si>
  <si>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</si>
  <si>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</si>
  <si>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</si>
  <si>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</si>
  <si>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</si>
  <si>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</si>
  <si>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</si>
  <si>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</si>
  <si>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</si>
  <si>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</si>
  <si>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</si>
  <si>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</si>
  <si>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</si>
  <si>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</si>
  <si>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</si>
  <si>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</si>
  <si>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</si>
  <si>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</si>
  <si>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</si>
  <si>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</si>
  <si>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</si>
  <si>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</si>
  <si>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</si>
  <si>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</si>
  <si>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</si>
  <si>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</si>
  <si>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</si>
  <si>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</si>
  <si>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</si>
  <si>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</si>
  <si>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</si>
  <si>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</si>
  <si>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</si>
  <si>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</si>
  <si>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</si>
  <si>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</si>
  <si>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</si>
  <si>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</si>
  <si>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</si>
  <si>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</si>
  <si>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</si>
  <si>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</si>
  <si>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</si>
  <si>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</si>
  <si>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</si>
  <si>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</si>
  <si>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</si>
  <si>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</si>
  <si>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</si>
  <si>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</si>
  <si>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</si>
  <si>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</si>
  <si>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</si>
  <si>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</si>
  <si>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</si>
  <si>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</si>
  <si>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</si>
  <si>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</si>
  <si>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</si>
  <si>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</si>
  <si>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</si>
  <si>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</si>
  <si>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</si>
  <si>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</si>
  <si>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</si>
  <si>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</si>
  <si>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</si>
  <si>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</si>
  <si>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</si>
  <si>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</si>
  <si>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</si>
  <si>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</si>
  <si>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</si>
  <si>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</si>
  <si>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</si>
  <si>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</si>
  <si>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</si>
  <si>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</si>
  <si>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</si>
  <si>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</si>
  <si>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</si>
  <si>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</si>
  <si>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</si>
  <si>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</si>
  <si>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</si>
  <si>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</si>
  <si>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</si>
  <si>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</si>
  <si>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</si>
  <si>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</si>
  <si>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</si>
  <si>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</si>
  <si>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</si>
  <si>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</si>
  <si>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</si>
  <si>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</si>
  <si>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</si>
  <si>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</si>
  <si>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</si>
  <si>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</si>
  <si>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</si>
  <si>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</si>
  <si>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</si>
  <si>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</si>
  <si>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</si>
  <si>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</si>
  <si>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</si>
  <si>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</si>
  <si>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</si>
  <si>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</si>
  <si>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</si>
  <si>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</si>
  <si>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</si>
  <si>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</si>
  <si>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</si>
  <si>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</si>
  <si>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</si>
  <si>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</si>
  <si>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</si>
  <si>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</si>
  <si>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</si>
  <si>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</si>
  <si>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</si>
  <si>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</si>
  <si>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</si>
  <si>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</si>
  <si>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</si>
  <si>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</si>
  <si>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</si>
  <si>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</si>
  <si>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</si>
  <si>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</si>
  <si>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</si>
  <si>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</si>
  <si>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</si>
  <si>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</si>
  <si>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</si>
  <si>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</si>
  <si>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</si>
  <si>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</si>
  <si>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</si>
  <si>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</si>
  <si>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</si>
  <si>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</si>
  <si>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</si>
  <si>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</si>
  <si>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</si>
  <si>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</si>
  <si>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</si>
  <si>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</si>
  <si>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</si>
  <si>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</si>
  <si>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</si>
  <si>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</si>
  <si>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</si>
  <si>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</si>
  <si>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</si>
  <si>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</si>
  <si>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</si>
  <si>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</si>
  <si>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</si>
  <si>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</si>
  <si>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</si>
  <si>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</si>
  <si>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</si>
  <si>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</si>
  <si>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</si>
  <si>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</si>
  <si>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</si>
  <si>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</si>
  <si>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</si>
  <si>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</si>
  <si>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</si>
  <si>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</si>
  <si>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</si>
  <si>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</si>
  <si>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</si>
  <si>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</si>
  <si>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</si>
  <si>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</si>
  <si>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</si>
  <si>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</si>
  <si>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</si>
  <si>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</si>
  <si>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</si>
  <si>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</si>
  <si>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</si>
  <si>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</si>
  <si>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</si>
  <si>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</si>
  <si>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</si>
  <si>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</si>
  <si>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</si>
  <si>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</si>
  <si>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</si>
  <si>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</si>
  <si>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</si>
  <si>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</si>
  <si>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</si>
  <si>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</si>
  <si>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</si>
  <si>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</si>
  <si>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</si>
  <si>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</si>
  <si>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</si>
  <si>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</si>
  <si>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</si>
  <si>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</si>
  <si>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</si>
  <si>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</si>
  <si>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</si>
  <si>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</si>
  <si>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</si>
  <si>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</si>
  <si>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</si>
  <si>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</si>
  <si>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</si>
  <si>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</si>
  <si>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</si>
  <si>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</si>
  <si>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</si>
  <si>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</si>
  <si>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</si>
  <si>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</si>
  <si>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</si>
  <si>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</si>
  <si>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</si>
  <si>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</si>
  <si>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</si>
  <si>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</si>
  <si>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</si>
  <si>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</si>
  <si>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</si>
  <si>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</si>
  <si>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</si>
  <si>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</si>
  <si>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</si>
  <si>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</si>
  <si>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</si>
  <si>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</si>
  <si>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</si>
  <si>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</si>
  <si>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</si>
  <si>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</si>
  <si>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</si>
  <si>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</si>
  <si>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</si>
  <si>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</si>
  <si>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</si>
  <si>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</si>
  <si>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</si>
  <si>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</si>
  <si>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</si>
  <si>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</si>
  <si>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</si>
  <si>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</si>
  <si>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</si>
  <si>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</si>
  <si>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</si>
  <si>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</si>
  <si>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</si>
  <si>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</si>
  <si>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</si>
  <si>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</si>
  <si>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</si>
  <si>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</si>
  <si>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</si>
  <si>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</si>
  <si>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</si>
  <si>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</si>
  <si>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</si>
  <si>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</si>
  <si>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</si>
  <si>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</si>
  <si>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</si>
  <si>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</si>
  <si>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</si>
  <si>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</si>
  <si>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</si>
  <si>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</si>
  <si>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</si>
  <si>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</si>
  <si>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</si>
  <si>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</si>
  <si>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</si>
  <si>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</si>
  <si>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</si>
  <si>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</si>
  <si>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</si>
  <si>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</si>
  <si>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</si>
  <si>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</si>
  <si>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</si>
  <si>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</si>
  <si>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</si>
  <si>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</si>
  <si>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</si>
  <si>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</si>
  <si>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</si>
  <si>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</si>
  <si>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</si>
  <si>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</si>
  <si>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</si>
  <si>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</si>
  <si>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</si>
  <si>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</si>
  <si>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</si>
  <si>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</si>
  <si>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</si>
  <si>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</si>
  <si>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</si>
  <si>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</si>
  <si>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</si>
  <si>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</si>
  <si>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</si>
  <si>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</si>
  <si>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</si>
  <si>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</si>
  <si>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</si>
  <si>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</si>
  <si>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</si>
  <si>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</si>
  <si>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</si>
  <si>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</si>
  <si>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</si>
  <si>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</si>
  <si>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</si>
  <si>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</si>
  <si>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</si>
  <si>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</si>
  <si>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</si>
  <si>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</si>
  <si>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</si>
  <si>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</si>
  <si>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</si>
  <si>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</si>
  <si>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</si>
  <si>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</si>
  <si>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</si>
  <si>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</si>
  <si>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</si>
  <si>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</si>
  <si>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</si>
  <si>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</si>
  <si>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</si>
  <si>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</si>
  <si>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</si>
  <si>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</si>
  <si>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</si>
  <si>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</si>
  <si>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</si>
  <si>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</si>
  <si>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</si>
  <si>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</si>
  <si>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</si>
  <si>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</si>
  <si>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</si>
  <si>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</si>
  <si>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</si>
  <si>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</si>
  <si>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</si>
  <si>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</si>
  <si>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</si>
  <si>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</si>
  <si>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</si>
  <si>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</si>
  <si>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</si>
  <si>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</si>
  <si>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</si>
  <si>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</si>
  <si>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</si>
  <si>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</si>
  <si>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</si>
  <si>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</si>
  <si>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</si>
  <si>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</si>
  <si>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</si>
  <si>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</si>
  <si>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</si>
  <si>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</si>
  <si>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</si>
  <si>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</si>
  <si>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</si>
  <si>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</si>
  <si>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</si>
  <si>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</si>
  <si>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</si>
  <si>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</si>
  <si>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</si>
  <si>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</si>
  <si>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</si>
  <si>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</si>
  <si>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</si>
  <si>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</si>
  <si>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</si>
  <si>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</si>
  <si>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</si>
  <si>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</si>
  <si>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</si>
  <si>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</si>
  <si>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</si>
  <si>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</si>
  <si>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</si>
  <si>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</si>
  <si>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</si>
  <si>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</si>
  <si>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</si>
  <si>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</si>
  <si>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</si>
  <si>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</si>
  <si>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</si>
  <si>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</si>
  <si>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</si>
  <si>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</si>
  <si>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</si>
  <si>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</si>
  <si>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</si>
  <si>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</si>
  <si>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</si>
  <si>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</si>
  <si>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</si>
  <si>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</si>
  <si>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</si>
  <si>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</si>
  <si>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</si>
  <si>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</si>
  <si>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</si>
  <si>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</si>
  <si>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</si>
  <si>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</si>
  <si>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</si>
  <si>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</si>
  <si>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</si>
  <si>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</si>
  <si>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</si>
  <si>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</si>
  <si>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</si>
  <si>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</si>
  <si>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</si>
  <si>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</si>
  <si>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</si>
  <si>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</si>
  <si>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</si>
  <si>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</si>
  <si>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</si>
  <si>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</si>
  <si>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</si>
  <si>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</si>
  <si>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</si>
  <si>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</si>
  <si>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</si>
  <si>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</si>
  <si>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</si>
  <si>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</si>
  <si>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</si>
  <si>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</si>
  <si>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</si>
  <si>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</si>
  <si>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</si>
  <si>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</si>
  <si>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</si>
  <si>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</si>
  <si>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</si>
  <si>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</si>
  <si>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</si>
  <si>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</si>
  <si>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</si>
  <si>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</si>
  <si>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</si>
  <si>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</si>
  <si>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</si>
  <si>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</si>
  <si>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</si>
  <si>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</si>
  <si>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</si>
  <si>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</si>
  <si>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</si>
  <si>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</si>
  <si>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</si>
  <si>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</si>
  <si>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</si>
  <si>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</si>
  <si>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</si>
  <si>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</si>
  <si>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</si>
  <si>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</si>
  <si>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</si>
  <si>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</si>
  <si>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</si>
  <si>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</si>
  <si>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</si>
  <si>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</si>
  <si>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</si>
  <si>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</si>
  <si>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</si>
  <si>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</si>
  <si>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</si>
  <si>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</si>
  <si>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</si>
  <si>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</si>
  <si>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</si>
  <si>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</si>
  <si>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</si>
  <si>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</si>
  <si>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</si>
  <si>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</si>
  <si>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</si>
  <si>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</si>
  <si>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</si>
  <si>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</si>
  <si>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</si>
  <si>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</si>
  <si>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</si>
  <si>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</si>
  <si>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</si>
  <si>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</si>
  <si>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</si>
  <si>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</si>
  <si>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</si>
  <si>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</si>
  <si>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</si>
  <si>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</si>
  <si>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</si>
  <si>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</si>
  <si>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</si>
  <si>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</si>
  <si>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</si>
  <si>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</si>
  <si>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</si>
  <si>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</si>
  <si>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</si>
  <si>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</si>
  <si>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</si>
  <si>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</si>
  <si>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</si>
  <si>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</si>
  <si>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</si>
  <si>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</si>
  <si>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</si>
  <si>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</si>
  <si>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</si>
  <si>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</si>
  <si>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</si>
  <si>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</si>
  <si>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</si>
  <si>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</si>
  <si>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</si>
  <si>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</si>
  <si>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</si>
  <si>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</si>
  <si>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</si>
  <si>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</si>
  <si>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</si>
  <si>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</si>
  <si>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</si>
  <si>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</si>
  <si>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</si>
  <si>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</si>
  <si>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</si>
  <si>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</si>
  <si>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</si>
  <si>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</si>
  <si>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</si>
  <si>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</si>
  <si>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</si>
  <si>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</si>
  <si>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</si>
  <si>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</si>
  <si>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</si>
  <si>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</si>
  <si>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</si>
  <si>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</si>
  <si>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</si>
  <si>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</si>
  <si>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</si>
  <si>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</si>
  <si>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</si>
  <si>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</si>
  <si>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</si>
  <si>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</si>
  <si>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</si>
  <si>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</si>
  <si>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</si>
  <si>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</si>
  <si>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</si>
  <si>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</si>
  <si>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</si>
  <si>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</si>
  <si>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</si>
  <si>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</si>
  <si>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</si>
  <si>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</si>
  <si>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</si>
  <si>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</si>
  <si>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</si>
  <si>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</si>
  <si>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</si>
  <si>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</si>
  <si>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</si>
  <si>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</si>
  <si>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</si>
  <si>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</si>
  <si>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</si>
  <si>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</si>
  <si>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</si>
  <si>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</si>
  <si>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</si>
  <si>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</si>
  <si>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</si>
  <si>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</si>
  <si>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</si>
  <si>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</si>
  <si>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</si>
  <si>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</si>
  <si>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</si>
  <si>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</si>
  <si>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</si>
  <si>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</si>
  <si>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</si>
  <si>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</si>
  <si>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</si>
  <si>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</si>
  <si>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</si>
  <si>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</si>
  <si>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</si>
  <si>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</si>
  <si>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</si>
  <si>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</si>
  <si>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</si>
  <si>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</si>
  <si>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</si>
  <si>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</si>
  <si>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</si>
  <si>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</si>
  <si>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</si>
  <si>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</si>
  <si>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</si>
  <si>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</si>
  <si>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</si>
  <si>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</si>
  <si>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</si>
  <si>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</si>
  <si>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</si>
  <si>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</si>
  <si>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</si>
  <si>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</si>
  <si>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</si>
  <si>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</si>
  <si>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</si>
  <si>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</si>
  <si>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</si>
  <si>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</si>
  <si>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</si>
  <si>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</si>
  <si>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</si>
  <si>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</si>
  <si>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</si>
  <si>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</si>
  <si>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</si>
  <si>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</si>
  <si>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</si>
  <si>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</si>
  <si>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</si>
  <si>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</si>
  <si>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</si>
  <si>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</si>
  <si>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</si>
  <si>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</si>
  <si>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</si>
  <si>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</si>
  <si>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</si>
  <si>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</si>
  <si>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</si>
  <si>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</si>
  <si>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</si>
  <si>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</si>
  <si>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</si>
  <si>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</si>
  <si>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</si>
  <si>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</si>
  <si>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</si>
  <si>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</si>
  <si>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</si>
  <si>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</si>
  <si>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</si>
  <si>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</si>
  <si>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</si>
  <si>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</si>
  <si>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</si>
  <si>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</si>
  <si>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</si>
  <si>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</si>
  <si>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</si>
  <si>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</si>
  <si>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</si>
  <si>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</si>
  <si>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</si>
  <si>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</si>
  <si>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</si>
  <si>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</si>
  <si>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</si>
  <si>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</si>
  <si>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</si>
  <si>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</si>
  <si>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</si>
  <si>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</si>
  <si>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</si>
  <si>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</si>
  <si>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</si>
  <si>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</si>
  <si>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</si>
  <si>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</si>
  <si>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</si>
  <si>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</si>
  <si>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</si>
  <si>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</si>
  <si>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</si>
  <si>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</si>
  <si>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</si>
  <si>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</si>
  <si>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</si>
  <si>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</si>
  <si>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</si>
  <si>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</si>
  <si>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</si>
  <si>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</si>
  <si>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</si>
  <si>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</si>
  <si>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</si>
  <si>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</si>
  <si>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</si>
  <si>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</si>
  <si>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</si>
  <si>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</si>
  <si>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</si>
  <si>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</si>
  <si>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</si>
  <si>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</si>
  <si>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</si>
  <si>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</si>
  <si>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</si>
  <si>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</si>
  <si>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</si>
  <si>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</si>
  <si>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</si>
  <si>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</si>
  <si>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</si>
  <si>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</si>
  <si>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</si>
  <si>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</si>
  <si>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</si>
  <si>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</si>
  <si>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</si>
  <si>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</si>
  <si>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</si>
  <si>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</si>
  <si>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</si>
  <si>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</si>
  <si>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</si>
  <si>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</si>
  <si>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</si>
  <si>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</si>
  <si>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</si>
  <si>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</si>
  <si>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</si>
  <si>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</si>
  <si>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</si>
  <si>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</si>
  <si>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</si>
  <si>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</si>
  <si>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</si>
  <si>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</si>
  <si>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</si>
  <si>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</si>
  <si>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</si>
  <si>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</si>
  <si>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</si>
  <si>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</si>
  <si>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</si>
  <si>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</si>
  <si>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</si>
  <si>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</si>
  <si>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</si>
  <si>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</si>
  <si>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</si>
  <si>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</si>
  <si>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</si>
  <si>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</si>
  <si>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</si>
  <si>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</si>
  <si>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</si>
  <si>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</si>
  <si>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</si>
  <si>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</si>
  <si>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</si>
  <si>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</si>
  <si>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</si>
  <si>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</si>
  <si>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</si>
  <si>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</si>
  <si>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</si>
  <si>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</si>
  <si>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</si>
  <si>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</si>
  <si>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</si>
  <si>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</si>
  <si>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</si>
  <si>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</si>
  <si>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</si>
  <si>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</si>
  <si>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</si>
  <si>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</si>
  <si>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</si>
  <si>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</si>
  <si>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</si>
  <si>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</si>
  <si>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</si>
  <si>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</si>
  <si>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</si>
  <si>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</si>
  <si>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</si>
  <si>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</si>
  <si>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</si>
  <si>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</si>
  <si>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</si>
  <si>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</si>
  <si>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</si>
  <si>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</si>
  <si>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</si>
  <si>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</si>
  <si>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</si>
  <si>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</si>
  <si>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</si>
  <si>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</si>
  <si>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</si>
  <si>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</si>
  <si>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</si>
  <si>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</si>
  <si>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</si>
  <si>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</si>
  <si>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</si>
  <si>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</si>
  <si>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</si>
  <si>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</si>
  <si>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</si>
  <si>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</si>
  <si>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</si>
  <si>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</si>
  <si>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</si>
  <si>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</si>
  <si>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</si>
  <si>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</si>
  <si>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</si>
  <si>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</si>
  <si>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</si>
  <si>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</si>
  <si>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</si>
  <si>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</si>
  <si>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</si>
  <si>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</si>
  <si>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</si>
  <si>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</si>
  <si>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</si>
  <si>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</si>
  <si>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</si>
  <si>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</si>
  <si>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</si>
  <si>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</si>
  <si>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</si>
  <si>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</si>
  <si>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</si>
  <si>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</si>
  <si>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</si>
  <si>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</si>
  <si>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</si>
  <si>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</si>
  <si>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</si>
  <si>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</si>
  <si>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</si>
  <si>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</si>
  <si>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</si>
  <si>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</si>
  <si>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</si>
  <si>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</si>
  <si>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</si>
  <si>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</si>
  <si>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</si>
  <si>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</si>
  <si>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</si>
  <si>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</si>
  <si>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</si>
  <si>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</si>
  <si>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</si>
  <si>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</si>
  <si>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</si>
  <si>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</si>
  <si>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</si>
  <si>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</si>
  <si>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</si>
  <si>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</si>
  <si>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</si>
  <si>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</si>
  <si>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</si>
  <si>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</si>
  <si>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</si>
  <si>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</si>
  <si>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</si>
  <si>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</si>
  <si>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</si>
  <si>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</si>
  <si>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</si>
  <si>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</si>
  <si>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</si>
  <si>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</si>
  <si>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</si>
  <si>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</si>
  <si>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</si>
  <si>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</si>
  <si>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</si>
  <si>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</si>
  <si>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</si>
  <si>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</si>
  <si>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</si>
  <si>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</si>
  <si>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</si>
  <si>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</si>
  <si>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</si>
  <si>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</si>
  <si>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</si>
  <si>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</si>
  <si>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</si>
  <si>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</si>
  <si>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</si>
  <si>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</si>
  <si>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</si>
  <si>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</si>
  <si>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</si>
  <si>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</si>
  <si>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</si>
  <si>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</si>
  <si>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</si>
  <si>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</si>
  <si>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</si>
  <si>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</si>
  <si>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</si>
  <si>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</si>
  <si>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</si>
  <si>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</si>
  <si>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</si>
  <si>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</si>
  <si>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</si>
  <si>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</si>
  <si>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</si>
  <si>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</si>
  <si>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</si>
  <si>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</si>
  <si>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</si>
  <si>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</si>
  <si>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</si>
  <si>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</si>
  <si>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</si>
  <si>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</si>
  <si>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</si>
  <si>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</si>
  <si>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</si>
  <si>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</si>
  <si>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</si>
  <si>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</si>
  <si>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</si>
  <si>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</si>
  <si>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</si>
  <si>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</si>
  <si>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</si>
  <si>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</si>
  <si>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</si>
  <si>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</si>
  <si>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</si>
  <si>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</si>
  <si>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</si>
  <si>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</si>
  <si>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</si>
  <si>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</si>
  <si>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</si>
  <si>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</si>
  <si>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</si>
  <si>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</si>
  <si>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</si>
  <si>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</si>
  <si>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</si>
  <si>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</si>
  <si>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</si>
  <si>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</si>
  <si>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</si>
  <si>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</si>
  <si>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</si>
  <si>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</si>
  <si>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</si>
  <si>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</si>
  <si>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</si>
  <si>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</si>
  <si>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</si>
  <si>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</si>
  <si>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</si>
  <si>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</si>
  <si>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</si>
  <si>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</si>
  <si>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</si>
  <si>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</si>
  <si>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</si>
  <si>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</si>
  <si>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</si>
  <si>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</si>
  <si>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</si>
  <si>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</si>
  <si>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</si>
  <si>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</si>
  <si>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</si>
  <si>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</si>
  <si>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</si>
  <si>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</si>
  <si>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</si>
  <si>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</si>
  <si>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</si>
  <si>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</si>
  <si>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</si>
  <si>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</si>
  <si>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</si>
  <si>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</si>
  <si>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</si>
  <si>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</si>
  <si>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</si>
  <si>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</si>
  <si>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</si>
  <si>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</si>
  <si>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</si>
  <si>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</si>
  <si>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</si>
  <si>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</si>
  <si>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</si>
  <si>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</si>
  <si>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</si>
  <si>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</si>
  <si>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</si>
  <si>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</si>
  <si>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</si>
  <si>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</si>
  <si>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</si>
  <si>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</si>
  <si>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</si>
  <si>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</si>
  <si>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</si>
  <si>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</si>
  <si>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</si>
  <si>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</si>
  <si>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</si>
  <si>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</si>
  <si>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</si>
  <si>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</si>
  <si>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</si>
  <si>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</si>
  <si>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</si>
  <si>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</si>
  <si>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</si>
  <si>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</si>
  <si>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</si>
  <si>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</si>
  <si>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</si>
  <si>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</si>
  <si>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</si>
  <si>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</si>
  <si>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</si>
  <si>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</si>
  <si>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</si>
  <si>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</si>
  <si>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</si>
  <si>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</si>
  <si>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</si>
  <si>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</si>
  <si>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</si>
  <si>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</si>
  <si>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</si>
  <si>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</si>
  <si>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</si>
  <si>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</si>
  <si>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</si>
  <si>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</si>
  <si>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</si>
  <si>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</si>
  <si>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</si>
  <si>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</si>
  <si>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</si>
  <si>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</si>
  <si>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</si>
  <si>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</si>
  <si>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</si>
  <si>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</si>
  <si>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</si>
  <si>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</si>
  <si>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</si>
  <si>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</si>
  <si>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</si>
  <si>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</si>
  <si>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</si>
  <si>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</si>
  <si>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</si>
  <si>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</si>
  <si>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</si>
  <si>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</si>
  <si>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</si>
  <si>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</si>
  <si>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</si>
  <si>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</si>
  <si>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</si>
  <si>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</si>
  <si>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</si>
  <si>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</si>
  <si>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</si>
  <si>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</si>
  <si>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</si>
  <si>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</si>
  <si>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</si>
  <si>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</si>
  <si>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</si>
  <si>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</si>
  <si>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</si>
  <si>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</si>
  <si>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</si>
  <si>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</si>
  <si>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</si>
  <si>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</si>
  <si>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</si>
  <si>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</si>
  <si>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</si>
  <si>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</si>
  <si>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</si>
  <si>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</si>
  <si>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</si>
  <si>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</si>
  <si>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</si>
  <si>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</si>
  <si>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</si>
  <si>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</si>
  <si>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</si>
  <si>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</si>
  <si>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</si>
  <si>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</si>
  <si>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</si>
  <si>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</si>
  <si>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</si>
  <si>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</si>
  <si>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</si>
  <si>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</si>
  <si>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</si>
  <si>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</si>
  <si>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</si>
  <si>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</si>
  <si>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</si>
  <si>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</si>
  <si>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</si>
  <si>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</si>
  <si>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</si>
  <si>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</si>
  <si>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</si>
  <si>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</si>
  <si>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</si>
  <si>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</si>
  <si>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</si>
  <si>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</si>
  <si>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</si>
  <si>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</si>
  <si>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</si>
  <si>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</si>
  <si>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</si>
  <si>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</si>
  <si>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</si>
  <si>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</si>
  <si>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</si>
  <si>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</si>
  <si>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</si>
  <si>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</si>
  <si>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</si>
  <si>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</si>
  <si>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</si>
  <si>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</si>
  <si>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</si>
  <si>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</si>
  <si>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</si>
  <si>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</si>
  <si>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</si>
  <si>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</si>
  <si>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</si>
  <si>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</si>
  <si>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</si>
  <si>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</si>
  <si>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</si>
  <si>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</si>
  <si>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</si>
  <si>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</si>
  <si>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</si>
  <si>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</si>
  <si>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</si>
  <si>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</si>
  <si>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</si>
  <si>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</si>
  <si>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</si>
  <si>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</si>
  <si>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</si>
  <si>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</si>
  <si>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</si>
  <si>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</si>
  <si>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</si>
  <si>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</si>
  <si>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</si>
  <si>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</si>
  <si>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</si>
  <si>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</si>
  <si>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</si>
  <si>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</si>
  <si>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</si>
  <si>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</si>
  <si>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</si>
  <si>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</si>
  <si>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</si>
  <si>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</si>
  <si>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</si>
  <si>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</si>
  <si>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</si>
  <si>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</si>
  <si>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</si>
  <si>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</si>
  <si>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</si>
  <si>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</si>
  <si>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</si>
  <si>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</si>
  <si>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</si>
  <si>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</si>
  <si>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</si>
  <si>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</si>
  <si>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</si>
  <si>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</si>
  <si>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</si>
  <si>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</si>
  <si>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</si>
  <si>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</si>
  <si>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</si>
  <si>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</si>
  <si>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</si>
  <si>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</si>
  <si>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</si>
  <si>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</si>
  <si>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</si>
  <si>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</si>
  <si>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</si>
  <si>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</si>
  <si>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</si>
  <si>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</si>
  <si>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</si>
  <si>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</si>
  <si>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</si>
  <si>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</si>
  <si>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</si>
  <si>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</si>
  <si>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</si>
  <si>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</si>
  <si>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</si>
  <si>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</si>
  <si>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</si>
  <si>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</si>
  <si>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</si>
  <si>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</si>
  <si>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</si>
  <si>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</si>
  <si>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</si>
  <si>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</si>
  <si>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</si>
  <si>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</si>
  <si>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</si>
  <si>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</si>
  <si>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</si>
  <si>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</si>
  <si>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</si>
  <si>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</si>
  <si>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</si>
  <si>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</si>
  <si>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</si>
  <si>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</si>
  <si>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</si>
  <si>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</si>
  <si>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</si>
  <si>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</si>
  <si>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</si>
  <si>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</si>
  <si>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</si>
  <si>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</si>
  <si>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</si>
  <si>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</si>
  <si>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</si>
  <si>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</si>
  <si>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</si>
  <si>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</si>
  <si>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</si>
  <si>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</si>
  <si>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</si>
  <si>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</si>
  <si>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</si>
  <si>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</si>
  <si>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</si>
  <si>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</si>
  <si>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</si>
  <si>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</si>
  <si>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</si>
  <si>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</si>
  <si>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</si>
  <si>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</si>
  <si>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</si>
  <si>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</si>
  <si>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</si>
  <si>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</si>
  <si>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</si>
  <si>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</si>
  <si>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</si>
  <si>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</si>
  <si>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</si>
  <si>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</si>
  <si>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</si>
  <si>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</si>
  <si>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</si>
  <si>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</si>
  <si>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</si>
  <si>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</si>
  <si>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</si>
  <si>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</si>
  <si>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</si>
  <si>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</si>
  <si>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</si>
  <si>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</si>
  <si>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</si>
  <si>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</si>
  <si>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</si>
  <si>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</si>
  <si>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</si>
  <si>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</si>
  <si>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</si>
  <si>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</si>
  <si>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</si>
  <si>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</si>
  <si>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</si>
  <si>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</si>
  <si>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</si>
  <si>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</si>
  <si>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</si>
  <si>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</si>
  <si>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</si>
  <si>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</si>
  <si>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</si>
  <si>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</si>
  <si>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</si>
  <si>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</si>
  <si>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</si>
  <si>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</si>
  <si>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</si>
  <si>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</si>
  <si>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</si>
  <si>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</si>
  <si>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</si>
  <si>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</si>
  <si>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</si>
  <si>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</si>
  <si>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</si>
  <si>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</si>
  <si>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</si>
  <si>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</si>
  <si>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</si>
  <si>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</si>
  <si>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</si>
  <si>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</si>
  <si>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</si>
  <si>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</si>
  <si>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</si>
  <si>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</si>
  <si>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</si>
  <si>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</si>
  <si>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</si>
  <si>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</si>
  <si>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</si>
  <si>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</si>
  <si>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</si>
  <si>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</si>
  <si>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</si>
  <si>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</si>
  <si>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</si>
  <si>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</si>
  <si>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</si>
  <si>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</si>
  <si>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</si>
  <si>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</si>
  <si>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</si>
  <si>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</si>
  <si>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</si>
  <si>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</si>
  <si>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</si>
  <si>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</si>
  <si>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</si>
  <si>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</si>
  <si>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</si>
  <si>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</si>
  <si>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</si>
  <si>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</si>
  <si>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</si>
  <si>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</si>
  <si>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</si>
  <si>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</si>
  <si>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</si>
  <si>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</si>
  <si>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</si>
  <si>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</si>
  <si>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</si>
  <si>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</si>
  <si>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</si>
  <si>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</si>
  <si>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</si>
  <si>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</si>
  <si>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</si>
  <si>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</si>
  <si>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</si>
  <si>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</si>
  <si>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</si>
  <si>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</si>
  <si>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</si>
  <si>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</si>
  <si>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</si>
  <si>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</si>
  <si>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</si>
  <si>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</si>
  <si>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</si>
  <si>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</si>
  <si>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</si>
  <si>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</si>
  <si>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</si>
  <si>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</si>
  <si>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</si>
  <si>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</si>
  <si>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</si>
  <si>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</si>
  <si>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</si>
  <si>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</si>
  <si>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</si>
  <si>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</si>
  <si>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</si>
  <si>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</si>
  <si>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</si>
  <si>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</si>
  <si>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</si>
  <si>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</si>
  <si>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</si>
  <si>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</si>
  <si>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</si>
  <si>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</si>
  <si>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</si>
  <si>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</si>
  <si>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</si>
  <si>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</si>
  <si>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</si>
  <si>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</si>
  <si>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</si>
  <si>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</si>
  <si>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</si>
  <si>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</si>
  <si>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</si>
  <si>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</si>
  <si>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</si>
  <si>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</si>
  <si>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</si>
  <si>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</si>
  <si>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</si>
  <si>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</si>
  <si>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</si>
  <si>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</si>
  <si>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</si>
  <si>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</si>
  <si>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</si>
  <si>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</si>
  <si>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</si>
  <si>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</si>
  <si>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</si>
  <si>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</si>
  <si>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</si>
  <si>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</si>
  <si>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</si>
  <si>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</si>
  <si>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</si>
  <si>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</si>
  <si>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</si>
  <si>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</si>
  <si>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</si>
  <si>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</si>
  <si>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</si>
  <si>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</si>
  <si>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</si>
  <si>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</si>
  <si>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</si>
  <si>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</si>
  <si>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</si>
  <si>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</si>
  <si>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</si>
  <si>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</si>
  <si>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</si>
  <si>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</si>
  <si>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</si>
  <si>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</si>
  <si>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</si>
  <si>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</si>
  <si>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</si>
  <si>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</si>
  <si>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</si>
  <si>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</si>
  <si>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</si>
  <si>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</si>
  <si>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</si>
  <si>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</si>
  <si>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</si>
  <si>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</si>
  <si>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</si>
  <si>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</si>
  <si>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</si>
  <si>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</si>
  <si>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</si>
  <si>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</si>
  <si>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</si>
  <si>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</si>
  <si>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</si>
  <si>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</si>
  <si>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</si>
  <si>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</si>
  <si>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</si>
  <si>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</si>
  <si>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</si>
  <si>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</si>
  <si>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</si>
  <si>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</si>
  <si>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</si>
  <si>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</si>
  <si>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</si>
  <si>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</si>
  <si>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</si>
  <si>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</si>
  <si>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</si>
  <si>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</si>
  <si>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</si>
  <si>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</si>
  <si>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</si>
  <si>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</si>
  <si>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</si>
  <si>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</si>
  <si>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</si>
  <si>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</si>
  <si>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</si>
  <si>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</si>
  <si>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</si>
  <si>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</si>
  <si>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</si>
  <si>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</si>
  <si>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</si>
  <si>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</si>
  <si>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</si>
  <si>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</si>
  <si>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</si>
  <si>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</si>
  <si>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</si>
  <si>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</si>
  <si>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</si>
  <si>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</si>
  <si>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</si>
  <si>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</si>
  <si>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</si>
  <si>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</si>
  <si>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</si>
  <si>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</si>
  <si>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</si>
  <si>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</si>
  <si>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</si>
  <si>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</si>
  <si>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</si>
  <si>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</si>
  <si>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</si>
  <si>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</si>
  <si>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</si>
  <si>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</si>
  <si>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</si>
  <si>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</si>
  <si>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</si>
  <si>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</si>
  <si>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</si>
  <si>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</si>
  <si>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</si>
  <si>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</si>
  <si>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</si>
  <si>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</si>
  <si>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</si>
  <si>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</si>
  <si>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</si>
  <si>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</si>
  <si>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</si>
  <si>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</si>
  <si>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</si>
  <si>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</si>
  <si>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</si>
  <si>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</si>
  <si>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</si>
  <si>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</si>
  <si>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</si>
  <si>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</si>
  <si>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</si>
  <si>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</si>
  <si>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</si>
  <si>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</si>
  <si>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</si>
  <si>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</si>
  <si>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</si>
  <si>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</si>
  <si>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</si>
  <si>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</si>
  <si>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</si>
  <si>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</si>
  <si>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</si>
  <si>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</si>
  <si>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</si>
  <si>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</si>
  <si>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</si>
  <si>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</si>
  <si>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</si>
  <si>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</si>
  <si>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</si>
  <si>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</si>
  <si>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</si>
  <si>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</si>
  <si>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</si>
  <si>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</si>
  <si>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</si>
  <si>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</si>
  <si>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</si>
  <si>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</si>
  <si>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</si>
  <si>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</si>
  <si>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</si>
  <si>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</si>
  <si>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</si>
  <si>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</si>
  <si>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</si>
  <si>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</si>
  <si>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</si>
  <si>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</si>
  <si>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</si>
  <si>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</si>
  <si>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</si>
  <si>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</si>
  <si>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</si>
  <si>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</si>
  <si>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</si>
  <si>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</si>
  <si>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</si>
  <si>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</si>
  <si>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</si>
  <si>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</si>
  <si>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</si>
  <si>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</si>
  <si>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</si>
  <si>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</si>
  <si>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</si>
  <si>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</si>
  <si>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</si>
  <si>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</si>
  <si>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</si>
  <si>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</si>
  <si>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</si>
  <si>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</si>
  <si>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</si>
  <si>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</si>
  <si>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</si>
  <si>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</si>
  <si>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</si>
  <si>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</si>
  <si>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</si>
  <si>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</si>
  <si>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</si>
  <si>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</si>
  <si>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</si>
  <si>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</si>
  <si>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</si>
  <si>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</si>
  <si>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</si>
  <si>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</si>
  <si>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</si>
  <si>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</si>
  <si>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</si>
  <si>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</si>
  <si>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</si>
  <si>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</si>
  <si>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</si>
  <si>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</si>
  <si>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</si>
  <si>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</si>
  <si>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</si>
  <si>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</si>
  <si>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</si>
  <si>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</si>
  <si>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</si>
  <si>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</si>
  <si>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</si>
  <si>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</si>
  <si>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</si>
  <si>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</si>
  <si>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</si>
  <si>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</si>
  <si>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</si>
  <si>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</si>
  <si>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</si>
  <si>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</si>
  <si>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</si>
  <si>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</si>
  <si>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</si>
  <si>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</si>
  <si>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</si>
  <si>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</si>
  <si>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</si>
  <si>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</si>
  <si>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</si>
  <si>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</si>
  <si>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</si>
  <si>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</si>
  <si>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</si>
  <si>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</si>
  <si>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</si>
  <si>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</si>
  <si>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</si>
  <si>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</si>
  <si>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</si>
  <si>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</si>
  <si>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</si>
  <si>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</si>
  <si>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</si>
  <si>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</si>
  <si>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</si>
  <si>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</si>
  <si>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</si>
  <si>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</si>
  <si>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</si>
  <si>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</si>
  <si>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</si>
  <si>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</si>
  <si>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</si>
  <si>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</si>
  <si>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</si>
  <si>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</si>
  <si>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</si>
  <si>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</si>
  <si>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</si>
  <si>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</si>
  <si>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</si>
  <si>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</si>
  <si>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</si>
  <si>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</si>
  <si>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</si>
  <si>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</si>
  <si>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</si>
  <si>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</si>
  <si>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</si>
  <si>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</si>
  <si>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</si>
  <si>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</si>
  <si>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</si>
  <si>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</si>
  <si>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</si>
  <si>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</si>
  <si>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</si>
  <si>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</si>
  <si>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</si>
  <si>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</si>
  <si>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</si>
  <si>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</si>
  <si>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</si>
  <si>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</si>
  <si>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</si>
  <si>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</si>
  <si>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</si>
  <si>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</si>
  <si>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</si>
  <si>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</si>
  <si>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</si>
  <si>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</si>
  <si>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</si>
  <si>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</si>
  <si>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</si>
  <si>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</si>
  <si>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</si>
  <si>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</si>
  <si>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</si>
  <si>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</si>
  <si>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</si>
  <si>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</si>
  <si>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</si>
  <si>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</si>
  <si>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</si>
  <si>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</si>
  <si>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</si>
  <si>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</si>
  <si>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</si>
  <si>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</si>
  <si>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</si>
  <si>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</si>
  <si>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</si>
  <si>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</si>
  <si>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</si>
  <si>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</si>
  <si>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</si>
  <si>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</si>
  <si>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</si>
  <si>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</si>
  <si>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</si>
  <si>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</si>
  <si>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</si>
  <si>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</si>
  <si>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</si>
  <si>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</si>
  <si>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</si>
  <si>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</si>
  <si>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</si>
  <si>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</si>
  <si>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</si>
  <si>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</si>
  <si>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</si>
  <si>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</si>
  <si>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</si>
  <si>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</si>
  <si>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</si>
  <si>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</si>
  <si>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</si>
  <si>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</si>
  <si>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</si>
  <si>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</si>
  <si>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</si>
  <si>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</si>
  <si>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</si>
  <si>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</si>
  <si>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</si>
  <si>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</si>
  <si>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</si>
  <si>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</si>
  <si>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</si>
  <si>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</si>
  <si>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</si>
  <si>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</si>
  <si>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</si>
  <si>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</si>
  <si>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</si>
  <si>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</si>
  <si>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</si>
  <si>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</si>
  <si>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</si>
  <si>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</si>
  <si>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</si>
  <si>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</si>
  <si>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</si>
  <si>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</si>
  <si>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</si>
  <si>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</si>
  <si>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</si>
  <si>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</si>
  <si>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</si>
  <si>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</si>
  <si>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</si>
  <si>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</si>
  <si>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</si>
  <si>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</si>
  <si>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</si>
  <si>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</si>
  <si>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</si>
  <si>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</si>
  <si>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</si>
  <si>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</si>
  <si>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</si>
  <si>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</si>
  <si>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</si>
  <si>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</si>
  <si>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</si>
  <si>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</si>
  <si>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</si>
  <si>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</si>
  <si>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</si>
  <si>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</si>
  <si>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</si>
  <si>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</si>
  <si>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</si>
  <si>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</si>
  <si>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</si>
  <si>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</si>
  <si>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</si>
  <si>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</si>
  <si>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</si>
  <si>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</si>
  <si>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</si>
  <si>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</si>
  <si>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</si>
  <si>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</si>
  <si>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</si>
  <si>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</si>
  <si>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</si>
  <si>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</si>
  <si>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</si>
  <si>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</si>
  <si>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</si>
  <si>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</si>
  <si>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</si>
  <si>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</si>
  <si>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</si>
  <si>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</si>
  <si>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</si>
  <si>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</si>
  <si>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</si>
  <si>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</si>
  <si>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</si>
  <si>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</si>
  <si>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</si>
  <si>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</si>
  <si>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</si>
  <si>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</si>
  <si>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</si>
  <si>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</si>
  <si>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</si>
  <si>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</si>
  <si>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</si>
  <si>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</si>
  <si>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</si>
  <si>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</si>
  <si>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</si>
  <si>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</si>
  <si>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</si>
  <si>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</si>
  <si>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</si>
  <si>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</si>
  <si>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</si>
  <si>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</si>
  <si>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</si>
  <si>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</si>
  <si>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</si>
  <si>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</si>
  <si>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</si>
  <si>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</si>
  <si>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</si>
  <si>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</si>
  <si>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</si>
  <si>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</si>
  <si>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</si>
  <si>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</si>
  <si>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</si>
  <si>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</si>
  <si>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</si>
  <si>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</si>
  <si>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</si>
  <si>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</si>
  <si>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</si>
  <si>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</si>
  <si>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</si>
  <si>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</si>
  <si>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</si>
  <si>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</si>
  <si>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</si>
  <si>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</si>
  <si>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</si>
  <si>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</si>
  <si>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</si>
  <si>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</si>
  <si>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</si>
  <si>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</si>
  <si>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</si>
  <si>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</si>
  <si>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</si>
  <si>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</si>
  <si>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</si>
  <si>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</si>
  <si>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</si>
  <si>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</si>
  <si>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</si>
  <si>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</si>
  <si>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</si>
  <si>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</si>
  <si>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</si>
  <si>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</si>
  <si>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</si>
  <si>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</si>
  <si>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</si>
  <si>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</si>
  <si>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</si>
  <si>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</si>
  <si>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</si>
  <si>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</si>
  <si>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</si>
  <si>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</si>
  <si>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</si>
  <si>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</si>
  <si>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</si>
  <si>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</si>
  <si>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</si>
  <si>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</si>
  <si>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</si>
  <si>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</si>
  <si>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</si>
  <si>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</si>
  <si>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</si>
  <si>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</si>
  <si>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</si>
  <si>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</si>
  <si>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</si>
  <si>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</si>
  <si>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</si>
  <si>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</si>
  <si>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</si>
  <si>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</si>
  <si>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</si>
  <si>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</si>
  <si>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</si>
  <si>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</si>
  <si>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</si>
  <si>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</si>
  <si>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</si>
  <si>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</si>
  <si>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</si>
  <si>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</si>
  <si>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</si>
  <si>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</si>
  <si>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</si>
  <si>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</si>
  <si>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</si>
  <si>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</si>
  <si>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</si>
  <si>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</si>
  <si>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</si>
  <si>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</si>
  <si>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</si>
  <si>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</si>
  <si>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</si>
  <si>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</si>
  <si>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</si>
  <si>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</si>
  <si>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</si>
  <si>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</si>
  <si>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</si>
  <si>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</si>
  <si>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</si>
  <si>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</si>
  <si>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</si>
  <si>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</si>
  <si>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</si>
  <si>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</si>
  <si>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</si>
  <si>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</si>
  <si>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</si>
  <si>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</si>
  <si>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</si>
  <si>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</si>
  <si>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</si>
  <si>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</si>
  <si>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</si>
  <si>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</si>
  <si>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</si>
  <si>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</si>
  <si>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</si>
  <si>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</si>
  <si>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</si>
  <si>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</si>
  <si>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</si>
  <si>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</si>
  <si>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</si>
  <si>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</si>
  <si>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</si>
  <si>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</si>
  <si>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</si>
  <si>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</si>
  <si>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</si>
  <si>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</si>
  <si>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</si>
  <si>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</si>
  <si>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</si>
  <si>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</si>
  <si>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</si>
  <si>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</si>
  <si>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</si>
  <si>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</si>
  <si>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</si>
  <si>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</si>
  <si>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</si>
  <si>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</si>
  <si>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</si>
  <si>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</si>
  <si>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</si>
  <si>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</si>
  <si>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</si>
  <si>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</si>
  <si>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</si>
  <si>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</si>
  <si>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</si>
  <si>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</si>
  <si>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</si>
  <si>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</si>
  <si>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</si>
  <si>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</si>
  <si>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</si>
  <si>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</si>
  <si>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</si>
  <si>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</si>
  <si>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</si>
  <si>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</si>
  <si>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</si>
  <si>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</si>
  <si>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</si>
  <si>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</si>
  <si>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</si>
  <si>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</si>
  <si>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</si>
  <si>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</si>
  <si>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</si>
  <si>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</si>
  <si>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</si>
  <si>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</si>
  <si>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</si>
  <si>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</si>
  <si>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</si>
  <si>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</si>
  <si>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</si>
  <si>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</si>
  <si>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</si>
  <si>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</si>
  <si>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</si>
  <si>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</si>
  <si>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</si>
  <si>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</si>
  <si>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</si>
  <si>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</si>
  <si>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</si>
  <si>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</si>
  <si>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</si>
  <si>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</si>
  <si>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</si>
  <si>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</si>
  <si>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</si>
  <si>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</si>
  <si>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</si>
  <si>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</si>
  <si>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</si>
  <si>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</si>
  <si>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</si>
  <si>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</si>
  <si>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</si>
  <si>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</si>
  <si>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</si>
  <si>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</si>
  <si>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</si>
  <si>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</si>
  <si>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</si>
  <si>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</si>
  <si>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</si>
  <si>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</si>
  <si>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</si>
  <si>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</si>
  <si>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</si>
  <si>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</si>
  <si>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</si>
  <si>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</si>
  <si>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</si>
  <si>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</si>
  <si>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</si>
  <si>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</si>
  <si>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</si>
  <si>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</si>
  <si>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</si>
  <si>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</si>
  <si>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</si>
  <si>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</si>
  <si>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</si>
  <si>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</si>
  <si>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</si>
  <si>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</si>
  <si>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</si>
  <si>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</si>
  <si>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</si>
  <si>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</si>
  <si>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</si>
  <si>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</si>
  <si>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</si>
  <si>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</si>
  <si>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</si>
  <si>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</si>
  <si>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</si>
  <si>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</si>
  <si>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</si>
  <si>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</si>
  <si>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</si>
  <si>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</si>
  <si>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</si>
  <si>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</si>
  <si>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</si>
  <si>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</si>
  <si>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</si>
  <si>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</si>
  <si>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</si>
  <si>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</si>
  <si>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</si>
  <si>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</si>
  <si>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</si>
  <si>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</si>
  <si>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</si>
  <si>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</si>
  <si>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</si>
  <si>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</si>
  <si>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</si>
  <si>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</si>
  <si>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</si>
  <si>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</si>
  <si>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</si>
  <si>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</si>
  <si>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</si>
  <si>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</si>
  <si>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</si>
  <si>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</si>
  <si>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</si>
  <si>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</si>
  <si>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</si>
  <si>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</si>
  <si>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</si>
  <si>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</si>
  <si>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</si>
  <si>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</si>
  <si>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</si>
  <si>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</si>
  <si>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</si>
  <si>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</si>
  <si>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</si>
  <si>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</si>
  <si>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</si>
  <si>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</si>
  <si>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</si>
  <si>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</si>
  <si>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</si>
  <si>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</si>
  <si>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</si>
  <si>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</si>
  <si>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</si>
  <si>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</si>
  <si>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</si>
  <si>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</si>
  <si>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</si>
  <si>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</si>
  <si>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</si>
  <si>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</si>
  <si>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</si>
  <si>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</si>
  <si>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</si>
  <si>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</si>
  <si>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</si>
  <si>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</si>
  <si>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</si>
  <si>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</si>
  <si>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</si>
  <si>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</si>
  <si>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</si>
  <si>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</si>
  <si>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</si>
  <si>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</si>
  <si>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</si>
  <si>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</si>
  <si>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</si>
  <si>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</si>
  <si>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</si>
  <si>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</si>
  <si>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</si>
  <si>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</si>
  <si>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</si>
  <si>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</si>
  <si>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</si>
  <si>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</si>
  <si>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</si>
  <si>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</si>
  <si>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</si>
  <si>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</si>
  <si>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</si>
  <si>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</si>
  <si>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</si>
  <si>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</si>
  <si>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</si>
  <si>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</si>
  <si>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</si>
  <si>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</si>
  <si>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</si>
  <si>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</si>
  <si>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</si>
  <si>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</si>
  <si>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</si>
  <si>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</si>
  <si>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</si>
  <si>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</si>
  <si>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</si>
  <si>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</si>
  <si>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</si>
  <si>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</si>
  <si>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</si>
  <si>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</si>
  <si>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</si>
  <si>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</si>
  <si>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</si>
  <si>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</si>
  <si>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</si>
  <si>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</si>
  <si>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</si>
  <si>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</si>
  <si>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</si>
  <si>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</si>
  <si>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</si>
  <si>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</si>
  <si>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</si>
  <si>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</si>
  <si>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</si>
  <si>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</si>
  <si>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</si>
  <si>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</si>
  <si>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</si>
  <si>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</si>
  <si>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</si>
  <si>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</si>
  <si>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</si>
  <si>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</si>
  <si>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</si>
  <si>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</si>
  <si>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</si>
  <si>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</si>
  <si>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</si>
  <si>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</si>
  <si>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</si>
  <si>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</si>
  <si>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</si>
  <si>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</si>
  <si>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</si>
  <si>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</si>
  <si>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</si>
  <si>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</si>
  <si>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</si>
  <si>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</si>
  <si>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</si>
  <si>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</si>
  <si>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</si>
  <si>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</si>
  <si>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</si>
  <si>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</si>
  <si>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</si>
  <si>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</si>
  <si>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</si>
  <si>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</si>
  <si>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</si>
  <si>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</si>
  <si>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</si>
  <si>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</si>
  <si>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</si>
  <si>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</si>
  <si>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</si>
  <si>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</si>
  <si>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</si>
  <si>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</si>
  <si>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</si>
  <si>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</si>
  <si>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</si>
  <si>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</si>
  <si>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</si>
  <si>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</si>
  <si>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</si>
  <si>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</si>
  <si>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</si>
  <si>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</si>
  <si>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</si>
  <si>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</si>
  <si>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</si>
  <si>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</si>
  <si>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</si>
  <si>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</si>
  <si>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</si>
  <si>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</si>
  <si>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</si>
  <si>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</si>
  <si>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</si>
  <si>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</si>
  <si>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</si>
  <si>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</si>
  <si>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</si>
  <si>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</si>
  <si>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</si>
  <si>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</si>
  <si>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</si>
  <si>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</si>
  <si>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</si>
  <si>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</si>
  <si>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</si>
  <si>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</si>
  <si>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</si>
  <si>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</si>
  <si>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</si>
  <si>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</si>
  <si>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</si>
  <si>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</si>
  <si>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</si>
  <si>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</si>
  <si>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</si>
  <si>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</si>
  <si>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</si>
  <si>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</si>
  <si>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</si>
  <si>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</si>
  <si>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</si>
  <si>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</si>
  <si>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</si>
  <si>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</si>
  <si>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</si>
  <si>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</si>
  <si>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</si>
  <si>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</si>
  <si>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</si>
  <si>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</si>
  <si>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</si>
  <si>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</si>
  <si>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</si>
  <si>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</si>
  <si>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</si>
  <si>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</si>
  <si>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</si>
  <si>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</si>
  <si>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</si>
  <si>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</si>
  <si>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</si>
  <si>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</si>
  <si>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</si>
  <si>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</si>
  <si>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</si>
  <si>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</si>
  <si>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</si>
  <si>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</si>
  <si>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</si>
  <si>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</si>
  <si>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</si>
  <si>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</si>
  <si>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</si>
  <si>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</si>
  <si>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</si>
  <si>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</si>
  <si>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</si>
  <si>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</si>
  <si>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</si>
  <si>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</si>
  <si>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</si>
  <si>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</si>
  <si>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</si>
  <si>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</si>
  <si>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</si>
  <si>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</si>
  <si>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</si>
  <si>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</si>
  <si>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</si>
  <si>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</si>
  <si>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</si>
  <si>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</si>
  <si>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</si>
  <si>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</si>
  <si>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</si>
  <si>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</si>
  <si>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</si>
  <si>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</si>
  <si>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</si>
  <si>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</si>
  <si>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</si>
  <si>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</si>
  <si>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</si>
  <si>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</si>
  <si>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</si>
  <si>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</si>
  <si>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</si>
  <si>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</si>
  <si>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</si>
  <si>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</si>
  <si>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</si>
  <si>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</si>
  <si>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</si>
  <si>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</si>
  <si>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</si>
  <si>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</si>
  <si>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</si>
  <si>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</si>
  <si>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</si>
  <si>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</si>
  <si>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</si>
  <si>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</si>
  <si>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</si>
  <si>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</si>
  <si>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</si>
  <si>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</si>
  <si>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</si>
  <si>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</si>
  <si>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</si>
  <si>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</si>
  <si>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</si>
  <si>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</si>
  <si>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</si>
  <si>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</si>
  <si>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</si>
  <si>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</si>
  <si>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</si>
  <si>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</si>
  <si>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</si>
  <si>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</si>
  <si>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</si>
  <si>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</si>
  <si>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</si>
  <si>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</si>
  <si>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</si>
  <si>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</si>
  <si>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</si>
  <si>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</si>
  <si>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</si>
  <si>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</si>
  <si>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</si>
  <si>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</si>
  <si>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</si>
  <si>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</si>
  <si>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</si>
  <si>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</si>
  <si>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</si>
  <si>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</si>
  <si>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</si>
  <si>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</si>
  <si>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</si>
  <si>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</si>
  <si>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</si>
  <si>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</si>
  <si>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</si>
  <si>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</si>
  <si>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</si>
  <si>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</si>
  <si>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</si>
  <si>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</si>
  <si>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</si>
  <si>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</si>
  <si>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</si>
  <si>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</si>
  <si>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</si>
  <si>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</si>
  <si>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</si>
  <si>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</si>
  <si>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</si>
  <si>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</si>
  <si>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</si>
  <si>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</si>
  <si>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</si>
  <si>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</si>
  <si>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</si>
  <si>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</si>
  <si>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</si>
  <si>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</si>
  <si>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</si>
  <si>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</si>
  <si>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</si>
  <si>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</si>
  <si>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</si>
  <si>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</si>
  <si>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</si>
  <si>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</si>
  <si>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</si>
  <si>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</si>
  <si>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</si>
  <si>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</si>
  <si>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</si>
  <si>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</si>
  <si>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</si>
  <si>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</si>
  <si>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</si>
  <si>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</si>
  <si>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</si>
  <si>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</si>
  <si>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</si>
  <si>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</si>
  <si>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</si>
  <si>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</si>
  <si>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</si>
  <si>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</si>
  <si>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</si>
  <si>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</si>
  <si>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</si>
  <si>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</si>
  <si>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</si>
  <si>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</si>
  <si>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</si>
  <si>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</si>
  <si>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</si>
  <si>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</si>
  <si>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</si>
  <si>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</si>
  <si>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</si>
  <si>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</si>
  <si>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</si>
  <si>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</si>
  <si>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</si>
  <si>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</si>
  <si>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</si>
  <si>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</si>
  <si>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</si>
  <si>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</si>
  <si>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</si>
  <si>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</si>
  <si>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</si>
  <si>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</si>
  <si>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</si>
  <si>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</si>
  <si>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</si>
  <si>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</si>
  <si>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</si>
  <si>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</si>
  <si>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</si>
  <si>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</si>
  <si>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</si>
  <si>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</si>
  <si>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</si>
  <si>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</si>
  <si>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</si>
  <si>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</si>
  <si>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</si>
  <si>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</si>
  <si>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</si>
  <si>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</si>
  <si>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</si>
  <si>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</si>
  <si>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</si>
  <si>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</si>
  <si>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</si>
  <si>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</si>
  <si>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</si>
  <si>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</si>
  <si>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</si>
  <si>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</si>
  <si>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</si>
  <si>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</si>
  <si>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</si>
  <si>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</si>
  <si>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</si>
  <si>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</si>
  <si>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</si>
  <si>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</si>
  <si>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</si>
  <si>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</si>
  <si>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</si>
  <si>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</si>
  <si>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</si>
  <si>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</si>
  <si>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</si>
  <si>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</si>
  <si>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</si>
  <si>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</si>
  <si>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</si>
  <si>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</si>
  <si>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</si>
  <si>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</si>
  <si>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</si>
  <si>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</si>
  <si>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</si>
  <si>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</si>
  <si>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</si>
  <si>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</si>
  <si>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</si>
  <si>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</si>
  <si>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</si>
  <si>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</si>
  <si>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</si>
  <si>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</si>
  <si>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</si>
  <si>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</si>
  <si>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</si>
  <si>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</si>
  <si>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</si>
  <si>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</si>
  <si>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</si>
  <si>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</si>
  <si>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</si>
  <si>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</si>
  <si>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</si>
  <si>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</si>
  <si>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</si>
  <si>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</si>
  <si>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</si>
  <si>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</si>
  <si>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</si>
  <si>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</si>
  <si>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</si>
  <si>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</si>
  <si>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</si>
  <si>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</si>
  <si>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</si>
  <si>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</si>
  <si>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</si>
  <si>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</si>
  <si>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</si>
  <si>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</si>
  <si>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</si>
  <si>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</si>
  <si>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</si>
  <si>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</si>
  <si>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</si>
  <si>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</si>
  <si>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</si>
  <si>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</si>
  <si>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</si>
  <si>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</si>
  <si>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</si>
  <si>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</si>
  <si>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</si>
  <si>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</si>
  <si>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</si>
  <si>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</si>
  <si>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</si>
  <si>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</si>
  <si>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</si>
  <si>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</si>
  <si>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</si>
  <si>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</si>
  <si>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</si>
  <si>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</si>
  <si>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</si>
  <si>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</si>
  <si>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</si>
  <si>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</si>
  <si>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</si>
  <si>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</si>
  <si>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</si>
  <si>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</si>
  <si>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</si>
  <si>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</si>
  <si>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</si>
  <si>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</si>
  <si>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</si>
  <si>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</si>
  <si>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</si>
  <si>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</si>
  <si>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</si>
  <si>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</si>
  <si>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</si>
  <si>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</si>
  <si>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</si>
  <si>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</si>
  <si>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</si>
  <si>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</si>
  <si>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</si>
  <si>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</si>
  <si>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</si>
  <si>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</si>
  <si>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</si>
  <si>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</si>
  <si>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</si>
  <si>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</si>
  <si>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</si>
  <si>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</si>
  <si>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</si>
  <si>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</si>
  <si>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</si>
  <si>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</si>
  <si>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</si>
  <si>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</si>
  <si>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</si>
  <si>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</si>
  <si>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</si>
  <si>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</si>
  <si>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</si>
  <si>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</si>
  <si>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</si>
  <si>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</si>
  <si>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</si>
  <si>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</si>
  <si>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</si>
  <si>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</si>
  <si>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</si>
  <si>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</si>
  <si>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</si>
  <si>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</si>
  <si>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</si>
  <si>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</si>
  <si>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</si>
  <si>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</si>
  <si>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</si>
  <si>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</si>
  <si>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</si>
  <si>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</si>
  <si>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</si>
  <si>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</si>
  <si>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</si>
  <si>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</si>
  <si>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</si>
  <si>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</si>
  <si>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</si>
  <si>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</si>
  <si>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</si>
  <si>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</si>
  <si>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</si>
  <si>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</si>
  <si>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</si>
  <si>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</si>
  <si>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</si>
  <si>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</si>
  <si>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</si>
  <si>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</si>
  <si>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</si>
  <si>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</si>
  <si>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</si>
  <si>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</si>
  <si>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</si>
  <si>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</si>
  <si>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</si>
  <si>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</si>
  <si>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</si>
  <si>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</si>
  <si>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</si>
  <si>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</si>
  <si>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</si>
  <si>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</si>
  <si>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</si>
  <si>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</si>
  <si>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</si>
  <si>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</si>
  <si>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</si>
  <si>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</si>
  <si>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</si>
  <si>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</si>
  <si>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</si>
  <si>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</si>
  <si>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</si>
  <si>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</si>
  <si>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</si>
  <si>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</si>
  <si>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</si>
  <si>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</si>
  <si>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</si>
  <si>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</si>
  <si>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</si>
  <si>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</si>
  <si>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</si>
  <si>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</si>
  <si>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</si>
  <si>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</si>
  <si>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</si>
  <si>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</si>
  <si>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</si>
  <si>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</si>
  <si>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</si>
  <si>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</si>
  <si>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</si>
  <si>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</si>
  <si>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</si>
  <si>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</si>
  <si>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</si>
  <si>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</si>
  <si>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</si>
  <si>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</si>
  <si>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</si>
  <si>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</si>
  <si>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</si>
  <si>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</si>
  <si>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</si>
  <si>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</si>
  <si>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</si>
  <si>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</si>
  <si>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</si>
  <si>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</si>
  <si>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</si>
  <si>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</si>
  <si>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</si>
  <si>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</si>
  <si>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</si>
  <si>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</si>
  <si>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</si>
  <si>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</si>
  <si>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</si>
  <si>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</si>
  <si>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</si>
  <si>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</si>
  <si>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</si>
  <si>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</si>
  <si>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</si>
  <si>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</si>
  <si>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</si>
  <si>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</si>
  <si>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</si>
  <si>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</si>
  <si>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</si>
  <si>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</si>
  <si>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</si>
  <si>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</si>
  <si>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</si>
  <si>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</si>
  <si>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</si>
  <si>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</si>
  <si>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</si>
  <si>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</si>
  <si>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</si>
  <si>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</si>
  <si>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</si>
  <si>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</si>
  <si>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</si>
  <si>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</si>
  <si>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</si>
  <si>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</si>
  <si>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</si>
  <si>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</si>
  <si>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</si>
  <si>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</si>
  <si>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</si>
  <si>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</si>
  <si>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</si>
  <si>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</si>
  <si>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</si>
  <si>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</si>
  <si>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</si>
  <si>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</si>
  <si>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</si>
  <si>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</si>
  <si>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</si>
  <si>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</si>
  <si>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</si>
  <si>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</si>
  <si>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</si>
  <si>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</si>
  <si>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</si>
  <si>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</si>
  <si>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</si>
  <si>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</si>
  <si>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</si>
  <si>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</si>
  <si>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</si>
  <si>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</si>
  <si>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</si>
  <si>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</si>
  <si>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</si>
  <si>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</si>
  <si>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</si>
  <si>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</si>
  <si>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</si>
  <si>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</si>
  <si>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</si>
  <si>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</si>
  <si>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</si>
  <si>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</si>
  <si>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</si>
  <si>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</si>
  <si>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</si>
  <si>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</si>
  <si>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</si>
  <si>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</si>
  <si>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</si>
  <si>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</si>
  <si>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</si>
  <si>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</si>
  <si>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</si>
  <si>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</si>
  <si>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</si>
  <si>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</si>
  <si>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</si>
  <si>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</si>
  <si>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</si>
  <si>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</si>
  <si>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</si>
  <si>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</si>
  <si>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</si>
  <si>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</si>
  <si>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</si>
  <si>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</si>
  <si>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</si>
  <si>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</si>
  <si>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</si>
  <si>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</si>
  <si>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</si>
  <si>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</si>
  <si>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</si>
  <si>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</si>
  <si>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</si>
  <si>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</si>
  <si>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</si>
  <si>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</si>
  <si>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</si>
  <si>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</si>
  <si>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</si>
  <si>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</si>
  <si>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</si>
  <si>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</si>
  <si>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</si>
  <si>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</si>
  <si>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</si>
  <si>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</si>
  <si>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</si>
  <si>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</si>
  <si>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</si>
  <si>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</si>
  <si>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</si>
  <si>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</si>
  <si>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</si>
  <si>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</si>
  <si>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</si>
  <si>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</si>
  <si>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</si>
  <si>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</si>
  <si>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</si>
  <si>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</si>
  <si>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</si>
  <si>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</si>
  <si>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</si>
  <si>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</si>
  <si>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</si>
  <si>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</si>
  <si>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</si>
  <si>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</si>
  <si>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</si>
  <si>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</si>
  <si>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</si>
  <si>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</si>
  <si>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</si>
  <si>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</si>
  <si>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</si>
  <si>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</si>
  <si>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</si>
  <si>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</si>
  <si>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</si>
  <si>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</si>
  <si>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</si>
  <si>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</si>
  <si>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</si>
  <si>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</si>
  <si>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</si>
  <si>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</si>
  <si>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</si>
  <si>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</si>
  <si>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</si>
  <si>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</si>
  <si>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</si>
  <si>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</si>
  <si>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</si>
  <si>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</si>
  <si>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</si>
  <si>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</si>
  <si>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</si>
  <si>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</si>
  <si>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</si>
  <si>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</si>
  <si>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</si>
  <si>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</si>
  <si>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</si>
  <si>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</si>
  <si>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</si>
  <si>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</si>
  <si>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</si>
  <si>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</si>
  <si>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</si>
  <si>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</si>
  <si>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</si>
  <si>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</si>
  <si>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</si>
  <si>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</si>
  <si>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</si>
  <si>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</si>
  <si>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</si>
  <si>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</si>
  <si>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</si>
  <si>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</si>
  <si>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</si>
  <si>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</si>
  <si>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</si>
  <si>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</si>
  <si>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</si>
  <si>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</si>
  <si>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</si>
  <si>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</si>
  <si>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</si>
  <si>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</si>
  <si>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</si>
  <si>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</si>
  <si>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</si>
  <si>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</si>
  <si>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</si>
  <si>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</si>
  <si>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</si>
  <si>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</si>
  <si>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</si>
  <si>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</si>
  <si>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</si>
  <si>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</si>
  <si>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</si>
  <si>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</si>
  <si>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</si>
  <si>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</si>
  <si>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</si>
  <si>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</si>
  <si>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</si>
  <si>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</si>
  <si>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</si>
  <si>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</si>
  <si>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</si>
  <si>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</si>
  <si>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</si>
  <si>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</si>
  <si>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</si>
  <si>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</si>
  <si>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</si>
  <si>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</si>
  <si>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</si>
  <si>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</si>
  <si>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</si>
  <si>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</si>
  <si>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</si>
  <si>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</si>
  <si>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</si>
  <si>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</si>
  <si>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</si>
  <si>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</si>
  <si>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</si>
  <si>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</si>
  <si>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</si>
  <si>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</si>
  <si>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</si>
  <si>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</si>
  <si>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</si>
  <si>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</si>
  <si>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</si>
  <si>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</si>
  <si>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</si>
  <si>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</si>
  <si>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</si>
  <si>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</si>
  <si>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</si>
  <si>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</si>
  <si>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</si>
  <si>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</si>
  <si>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</si>
  <si>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</si>
  <si>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</si>
  <si>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</si>
  <si>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</si>
  <si>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</si>
  <si>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</si>
  <si>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</si>
  <si>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</si>
  <si>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</si>
  <si>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</si>
  <si>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</si>
  <si>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</si>
  <si>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</si>
  <si>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</si>
  <si>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</si>
  <si>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</si>
  <si>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</si>
  <si>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</si>
  <si>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</si>
  <si>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</si>
  <si>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</si>
  <si>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</si>
  <si>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</si>
  <si>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</si>
  <si>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</si>
  <si>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</si>
  <si>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</si>
  <si>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</si>
  <si>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</si>
  <si>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</si>
  <si>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</si>
  <si>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</si>
  <si>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</si>
  <si>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</si>
  <si>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</si>
  <si>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</si>
  <si>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</si>
  <si>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</si>
  <si>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</si>
  <si>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</si>
  <si>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</si>
  <si>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</si>
  <si>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</si>
  <si>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</si>
  <si>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</si>
  <si>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</si>
  <si>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</si>
  <si>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</si>
  <si>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</si>
  <si>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</si>
  <si>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</si>
  <si>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</si>
  <si>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</si>
  <si>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</si>
  <si>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</si>
  <si>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</si>
  <si>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</si>
  <si>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</si>
  <si>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</si>
  <si>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</si>
  <si>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</si>
  <si>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</si>
  <si>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</si>
  <si>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</si>
  <si>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</si>
  <si>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</si>
  <si>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</si>
  <si>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</si>
  <si>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</si>
  <si>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</si>
  <si>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</si>
  <si>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</si>
  <si>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</si>
  <si>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</si>
  <si>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</si>
  <si>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</si>
  <si>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</si>
  <si>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</si>
  <si>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</si>
  <si>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</si>
  <si>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</si>
  <si>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</si>
  <si>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</si>
  <si>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</si>
  <si>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</si>
  <si>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</si>
  <si>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</si>
  <si>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</si>
  <si>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</si>
  <si>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</si>
  <si>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</si>
  <si>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</si>
  <si>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</si>
  <si>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</si>
  <si>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</si>
  <si>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</si>
  <si>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</si>
  <si>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</si>
  <si>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</si>
  <si>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</si>
  <si>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</si>
  <si>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</si>
  <si>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</si>
  <si>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</si>
  <si>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</si>
  <si>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</si>
  <si>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</si>
  <si>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</si>
  <si>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</si>
  <si>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</si>
  <si>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</si>
  <si>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</si>
  <si>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</si>
  <si>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</si>
  <si>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</si>
  <si>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</si>
  <si>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</si>
  <si>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</si>
  <si>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</si>
  <si>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</si>
  <si>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</si>
  <si>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</si>
  <si>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</si>
  <si>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</si>
  <si>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</si>
  <si>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</si>
  <si>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</si>
  <si>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</si>
  <si>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</si>
  <si>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</si>
  <si>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</si>
  <si>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</si>
  <si>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</si>
  <si>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</si>
  <si>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</si>
  <si>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</si>
  <si>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</si>
  <si>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</si>
  <si>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</si>
  <si>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</si>
  <si>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</si>
  <si>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</si>
  <si>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</si>
  <si>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</si>
  <si>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</si>
  <si>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</si>
  <si>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</si>
  <si>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</si>
  <si>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</si>
  <si>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</si>
  <si>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</si>
  <si>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</si>
  <si>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</si>
  <si>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</si>
  <si>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</si>
  <si>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</si>
  <si>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</si>
  <si>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</si>
  <si>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</si>
  <si>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</si>
  <si>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</si>
  <si>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</si>
  <si>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</si>
  <si>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</si>
  <si>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</si>
  <si>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</si>
  <si>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</si>
  <si>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</si>
  <si>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</si>
  <si>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</si>
  <si>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</si>
  <si>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</si>
  <si>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</si>
  <si>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</si>
  <si>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</si>
  <si>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</si>
  <si>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</si>
  <si>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</si>
  <si>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</si>
  <si>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</si>
  <si>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</si>
  <si>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</si>
  <si>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</si>
  <si>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</si>
  <si>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</si>
  <si>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</si>
  <si>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</si>
  <si>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</si>
  <si>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</si>
  <si>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</si>
  <si>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</si>
  <si>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</si>
  <si>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</si>
  <si>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</si>
  <si>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</si>
  <si>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</si>
  <si>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</si>
  <si>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</si>
  <si>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</si>
  <si>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</si>
  <si>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</si>
  <si>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</si>
  <si>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</si>
  <si>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</si>
  <si>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</si>
  <si>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</si>
  <si>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</si>
  <si>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</si>
  <si>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</si>
  <si>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</si>
  <si>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</si>
  <si>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</si>
  <si>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</si>
  <si>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</si>
  <si>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</si>
  <si>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</si>
  <si>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</si>
  <si>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</si>
  <si>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</si>
  <si>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</si>
  <si>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</si>
  <si>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</si>
  <si>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</si>
  <si>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</si>
  <si>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</si>
  <si>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</si>
  <si>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</si>
  <si>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</si>
  <si>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</si>
  <si>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</si>
  <si>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</si>
  <si>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</si>
  <si>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</si>
  <si>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</si>
  <si>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</si>
  <si>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</si>
  <si>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</si>
  <si>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</si>
  <si>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</si>
  <si>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</si>
  <si>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</si>
  <si>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</si>
  <si>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</si>
  <si>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</si>
  <si>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</si>
  <si>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</si>
  <si>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</si>
  <si>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</si>
  <si>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</si>
  <si>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</si>
  <si>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</si>
  <si>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</si>
  <si>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</si>
  <si>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</si>
  <si>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</si>
  <si>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</si>
  <si>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</si>
  <si>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</si>
  <si>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</si>
  <si>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</si>
  <si>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</si>
  <si>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</si>
  <si>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</si>
  <si>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</si>
  <si>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</si>
  <si>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</si>
  <si>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</si>
  <si>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</si>
  <si>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</si>
  <si>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</si>
  <si>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</si>
  <si>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</si>
  <si>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</si>
  <si>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</si>
  <si>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</si>
  <si>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</si>
  <si>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</si>
  <si>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</si>
  <si>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</si>
  <si>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</si>
  <si>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</si>
  <si>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</si>
  <si>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</si>
  <si>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</si>
  <si>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</si>
  <si>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</si>
  <si>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</si>
  <si>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</si>
  <si>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</si>
  <si>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</si>
  <si>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</si>
  <si>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</si>
  <si>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</si>
  <si>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</si>
  <si>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</si>
  <si>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</si>
  <si>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</si>
  <si>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</si>
  <si>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</si>
  <si>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</si>
  <si>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</si>
  <si>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</si>
  <si>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</si>
  <si>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</si>
  <si>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</si>
  <si>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</si>
  <si>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</si>
  <si>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</si>
  <si>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</si>
  <si>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</si>
  <si>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</si>
  <si>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</si>
  <si>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</si>
  <si>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</si>
  <si>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</si>
  <si>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</si>
  <si>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</si>
  <si>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</si>
  <si>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</si>
  <si>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</si>
  <si>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</si>
  <si>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</si>
  <si>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</si>
  <si>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</si>
  <si>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</si>
  <si>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</si>
  <si>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</si>
  <si>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</si>
  <si>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</si>
  <si>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</si>
  <si>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</si>
  <si>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</si>
  <si>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</si>
  <si>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</si>
  <si>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</si>
  <si>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</si>
  <si>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</si>
  <si>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</si>
  <si>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</si>
  <si>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</si>
  <si>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</si>
  <si>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</si>
  <si>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</si>
  <si>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</si>
  <si>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</si>
  <si>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</si>
  <si>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</si>
  <si>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</si>
  <si>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</si>
  <si>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</si>
  <si>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</si>
  <si>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</si>
  <si>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</si>
  <si>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</si>
  <si>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</si>
  <si>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</si>
  <si>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</si>
  <si>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</si>
  <si>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</si>
  <si>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</si>
  <si>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</si>
  <si>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</si>
  <si>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</si>
  <si>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</si>
  <si>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</si>
  <si>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</si>
  <si>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</si>
  <si>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</si>
  <si>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</si>
  <si>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</si>
  <si>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</si>
  <si>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</si>
  <si>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</si>
  <si>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</si>
  <si>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</si>
  <si>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</si>
  <si>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</si>
  <si>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</si>
  <si>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</si>
  <si>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</si>
  <si>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</si>
  <si>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</si>
  <si>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</si>
  <si>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</si>
  <si>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</si>
  <si>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</si>
  <si>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</si>
  <si>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</si>
  <si>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</si>
  <si>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</si>
  <si>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</si>
  <si>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</si>
  <si>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</si>
  <si>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</si>
  <si>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</si>
  <si>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</si>
  <si>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</si>
  <si>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</si>
  <si>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</si>
  <si>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</si>
  <si>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</si>
  <si>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</si>
  <si>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</si>
  <si>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</si>
  <si>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</si>
  <si>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</si>
  <si>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</si>
  <si>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</si>
  <si>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</si>
  <si>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</si>
  <si>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</si>
  <si>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</si>
  <si>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</si>
  <si>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</si>
  <si>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</si>
  <si>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</si>
  <si>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</si>
  <si>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</si>
  <si>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</si>
  <si>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</si>
  <si>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</si>
  <si>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</si>
  <si>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</si>
  <si>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</si>
  <si>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</si>
  <si>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</si>
  <si>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</si>
  <si>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</si>
  <si>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</si>
  <si>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</si>
  <si>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</si>
  <si>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</si>
  <si>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</si>
  <si>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</si>
  <si>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</si>
  <si>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</si>
  <si>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</si>
  <si>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</si>
  <si>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</si>
  <si>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</si>
  <si>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</si>
  <si>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</si>
  <si>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</si>
  <si>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</si>
  <si>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</si>
  <si>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</si>
  <si>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</si>
  <si>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</si>
  <si>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</si>
  <si>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</si>
  <si>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</si>
  <si>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</si>
  <si>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</si>
  <si>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</si>
  <si>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</si>
  <si>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</si>
  <si>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</si>
  <si>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</si>
  <si>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</si>
  <si>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</si>
  <si>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</si>
  <si>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</si>
  <si>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</si>
  <si>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</si>
  <si>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</si>
  <si>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</si>
  <si>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</si>
  <si>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</si>
  <si>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</si>
  <si>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</si>
  <si>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</si>
  <si>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</si>
  <si>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</si>
  <si>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</si>
  <si>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</si>
  <si>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</si>
  <si>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</si>
  <si>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</si>
  <si>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</si>
  <si>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</si>
  <si>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</si>
  <si>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</si>
  <si>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</si>
  <si>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</si>
  <si>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</si>
  <si>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</si>
  <si>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</si>
  <si>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</si>
  <si>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</si>
  <si>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</si>
  <si>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</si>
  <si>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</si>
  <si>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</si>
  <si>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</si>
  <si>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</si>
  <si>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</si>
  <si>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</si>
  <si>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</si>
  <si>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</si>
  <si>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</si>
  <si>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</si>
  <si>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</si>
  <si>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</si>
  <si>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</si>
  <si>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</si>
  <si>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</si>
  <si>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</si>
  <si>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</si>
  <si>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</si>
  <si>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</si>
  <si>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</si>
  <si>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</si>
  <si>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</si>
  <si>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</si>
  <si>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</si>
  <si>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</si>
  <si>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</si>
  <si>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</si>
  <si>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</si>
  <si>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</si>
  <si>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</si>
  <si>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</si>
  <si>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</si>
  <si>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</si>
  <si>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</si>
  <si>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</si>
  <si>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</si>
  <si>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</si>
  <si>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</si>
  <si>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</si>
  <si>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</si>
  <si>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</si>
  <si>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</si>
  <si>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</si>
  <si>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</si>
  <si>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</si>
  <si>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</si>
  <si>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</si>
  <si>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</si>
  <si>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</si>
  <si>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</si>
  <si>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</si>
  <si>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</si>
  <si>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</si>
  <si>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</si>
  <si>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</si>
  <si>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</si>
  <si>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</si>
  <si>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</si>
  <si>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</si>
  <si>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</si>
  <si>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</si>
  <si>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</si>
  <si>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</si>
  <si>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</si>
  <si>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</si>
  <si>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</si>
  <si>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</si>
  <si>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</si>
  <si>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</si>
  <si>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</si>
  <si>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</si>
  <si>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</si>
  <si>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</si>
  <si>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</si>
  <si>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</si>
  <si>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</si>
  <si>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</si>
  <si>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</si>
  <si>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</si>
  <si>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</si>
  <si>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</si>
  <si>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</si>
  <si>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</si>
  <si>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</si>
  <si>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</si>
  <si>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</si>
  <si>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</si>
  <si>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</si>
  <si>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</si>
  <si>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</si>
  <si>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</si>
  <si>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</si>
  <si>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</si>
  <si>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</si>
  <si>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</si>
  <si>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</si>
  <si>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</si>
  <si>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</si>
  <si>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</si>
  <si>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</si>
  <si>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</si>
  <si>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</si>
  <si>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</si>
  <si>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</si>
  <si>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</si>
  <si>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</si>
  <si>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</si>
  <si>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</si>
  <si>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</si>
  <si>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</si>
  <si>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</si>
  <si>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</si>
  <si>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</si>
  <si>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</si>
  <si>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</si>
  <si>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</si>
  <si>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</si>
  <si>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</si>
  <si>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</si>
  <si>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</si>
  <si>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</si>
  <si>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</si>
  <si>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</si>
  <si>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</si>
  <si>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</si>
  <si>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</si>
  <si>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</si>
  <si>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</si>
  <si>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</si>
  <si>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</si>
  <si>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</si>
  <si>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</si>
  <si>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</si>
  <si>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</si>
  <si>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</si>
  <si>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</si>
  <si>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</si>
  <si>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</si>
  <si>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</si>
  <si>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</si>
  <si>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</si>
  <si>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</si>
  <si>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</si>
  <si>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</si>
  <si>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</si>
  <si>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</si>
  <si>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</si>
  <si>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</si>
  <si>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</si>
  <si>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</si>
  <si>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</si>
  <si>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</si>
  <si>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</si>
  <si>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</si>
  <si>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</si>
  <si>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</si>
  <si>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</si>
  <si>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</si>
  <si>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</si>
  <si>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</si>
  <si>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</si>
  <si>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</si>
  <si>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</si>
  <si>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</si>
  <si>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</si>
  <si>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</si>
  <si>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</si>
  <si>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</si>
  <si>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</si>
  <si>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</si>
  <si>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</si>
  <si>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</si>
  <si>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</si>
  <si>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</si>
  <si>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</si>
  <si>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</si>
  <si>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</si>
  <si>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</si>
  <si>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</si>
  <si>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</si>
  <si>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</si>
  <si>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</si>
  <si>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</si>
  <si>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</si>
  <si>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</si>
  <si>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</si>
  <si>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</si>
  <si>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</si>
  <si>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</si>
  <si>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</si>
  <si>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</si>
  <si>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</si>
  <si>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</si>
  <si>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</si>
  <si>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</si>
  <si>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</si>
  <si>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</si>
  <si>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</si>
  <si>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</si>
  <si>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</si>
  <si>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</si>
  <si>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</si>
  <si>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</si>
  <si>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</si>
  <si>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</si>
  <si>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</si>
  <si>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</si>
  <si>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</si>
  <si>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</si>
  <si>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</si>
  <si>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</si>
  <si>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</si>
  <si>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</si>
  <si>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</si>
  <si>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</si>
  <si>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</si>
  <si>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</si>
  <si>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</si>
  <si>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</si>
  <si>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</si>
  <si>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</si>
  <si>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</si>
  <si>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</si>
  <si>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</si>
  <si>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</si>
  <si>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</si>
  <si>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</si>
  <si>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</si>
  <si>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</si>
  <si>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</si>
  <si>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</si>
  <si>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</si>
  <si>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</si>
  <si>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</si>
  <si>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</si>
  <si>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</si>
  <si>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</si>
  <si>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</si>
  <si>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</si>
  <si>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</si>
  <si>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</si>
  <si>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</si>
  <si>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</si>
  <si>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</si>
  <si>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</si>
  <si>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</si>
  <si>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</si>
  <si>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</si>
  <si>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</si>
  <si>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</si>
  <si>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</si>
  <si>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</si>
  <si>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</si>
  <si>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</si>
  <si>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</si>
  <si>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</si>
  <si>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</si>
  <si>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</si>
  <si>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</si>
  <si>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</si>
  <si>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</si>
  <si>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</si>
  <si>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</si>
  <si>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</si>
  <si>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</si>
  <si>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</si>
  <si>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</si>
  <si>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</si>
  <si>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</si>
  <si>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</si>
  <si>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</si>
  <si>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</si>
  <si>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</si>
  <si>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</si>
  <si>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</si>
  <si>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</si>
  <si>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</si>
  <si>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</si>
  <si>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</si>
  <si>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</si>
  <si>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</si>
  <si>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</si>
  <si>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</si>
  <si>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</si>
  <si>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</si>
  <si>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</si>
  <si>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</si>
  <si>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</si>
  <si>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</si>
  <si>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</si>
  <si>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</si>
  <si>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</si>
  <si>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</si>
  <si>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</si>
  <si>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</si>
  <si>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</si>
  <si>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</si>
  <si>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</si>
  <si>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</si>
  <si>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</si>
  <si>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</si>
  <si>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</si>
  <si>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</si>
  <si>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</si>
  <si>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</si>
  <si>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</si>
  <si>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</si>
  <si>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</si>
  <si>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</si>
  <si>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</si>
  <si>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</si>
  <si>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</si>
  <si>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</si>
  <si>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</si>
  <si>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</si>
  <si>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</si>
  <si>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</si>
  <si>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</si>
  <si>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</si>
  <si>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</si>
  <si>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</si>
  <si>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</si>
  <si>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</si>
  <si>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</si>
  <si>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</si>
  <si>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</si>
  <si>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</si>
  <si>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</si>
  <si>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</si>
  <si>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</si>
  <si>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</si>
  <si>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</si>
  <si>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</si>
  <si>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</si>
  <si>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</si>
  <si>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</si>
  <si>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</si>
  <si>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</si>
  <si>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</si>
  <si>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</si>
  <si>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</si>
  <si>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</si>
  <si>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</si>
  <si>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</si>
  <si>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</si>
  <si>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</si>
  <si>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</si>
  <si>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</si>
  <si>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</si>
  <si>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</si>
  <si>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</si>
  <si>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</si>
  <si>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</si>
  <si>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</si>
  <si>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</si>
  <si>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</si>
  <si>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</si>
  <si>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</si>
  <si>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</si>
  <si>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</si>
  <si>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</si>
  <si>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</si>
  <si>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</si>
  <si>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</si>
  <si>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</si>
  <si>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</si>
  <si>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</si>
  <si>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</si>
  <si>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</si>
  <si>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</si>
  <si>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</si>
  <si>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</si>
  <si>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</si>
  <si>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</si>
  <si>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</si>
  <si>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</si>
  <si>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</si>
  <si>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</si>
  <si>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</si>
  <si>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</si>
  <si>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</si>
  <si>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</si>
  <si>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</si>
  <si>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</si>
  <si>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</si>
  <si>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</si>
  <si>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</si>
  <si>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</si>
  <si>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</si>
  <si>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</si>
  <si>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</si>
  <si>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</si>
  <si>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</si>
  <si>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</si>
  <si>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</si>
  <si>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</si>
  <si>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</si>
  <si>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</si>
  <si>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</si>
  <si>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</si>
  <si>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</si>
  <si>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</si>
  <si>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</si>
  <si>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</si>
  <si>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</si>
  <si>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</si>
  <si>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</si>
  <si>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</si>
  <si>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</si>
  <si>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</si>
  <si>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</si>
  <si>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</si>
  <si>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</si>
  <si>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</si>
  <si>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</si>
  <si>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</si>
  <si>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</si>
  <si>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</si>
  <si>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</si>
  <si>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</si>
  <si>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</si>
  <si>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</si>
  <si>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</si>
  <si>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</si>
  <si>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</si>
  <si>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</si>
  <si>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</si>
  <si>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</si>
  <si>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</si>
  <si>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</si>
  <si>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</si>
  <si>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</si>
  <si>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</si>
  <si>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</si>
  <si>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</si>
  <si>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</si>
  <si>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</si>
  <si>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</si>
  <si>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</si>
  <si>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</si>
  <si>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</si>
  <si>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</si>
  <si>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</si>
  <si>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</si>
  <si>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</si>
  <si>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</si>
  <si>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</si>
  <si>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</si>
  <si>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</si>
  <si>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</si>
  <si>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</si>
  <si>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</si>
  <si>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</si>
  <si>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</si>
  <si>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</si>
  <si>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</si>
  <si>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</si>
  <si>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</si>
  <si>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</si>
  <si>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</si>
  <si>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</si>
  <si>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</si>
  <si>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</si>
  <si>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</si>
  <si>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</si>
  <si>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</si>
  <si>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</si>
  <si>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</si>
  <si>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</si>
  <si>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</si>
  <si>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</si>
  <si>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</si>
  <si>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</si>
  <si>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</si>
  <si>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</si>
  <si>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</si>
  <si>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</si>
  <si>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</si>
  <si>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</si>
  <si>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</si>
  <si>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</si>
  <si>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</si>
  <si>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</si>
  <si>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</si>
  <si>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</si>
  <si>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</si>
  <si>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</si>
  <si>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</si>
  <si>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</si>
  <si>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</si>
  <si>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</si>
  <si>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</si>
  <si>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</si>
  <si>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</si>
  <si>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</si>
  <si>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</si>
  <si>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</si>
  <si>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</si>
  <si>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</si>
  <si>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</si>
  <si>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</si>
  <si>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</si>
  <si>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</si>
  <si>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</si>
  <si>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</si>
  <si>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</si>
  <si>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</si>
  <si>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</si>
  <si>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</si>
  <si>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</si>
  <si>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</si>
  <si>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</si>
  <si>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</si>
  <si>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</si>
  <si>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</si>
  <si>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</si>
  <si>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</si>
  <si>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</si>
  <si>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</si>
  <si>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</si>
  <si>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</si>
  <si>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</si>
  <si>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</si>
  <si>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</si>
  <si>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</si>
  <si>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</si>
  <si>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</si>
  <si>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</si>
  <si>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</si>
  <si>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</si>
  <si>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</si>
  <si>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</si>
  <si>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</si>
  <si>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</si>
  <si>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</si>
  <si>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</si>
  <si>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</si>
  <si>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</si>
  <si>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</si>
  <si>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</si>
  <si>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</si>
  <si>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</si>
  <si>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</si>
  <si>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</si>
  <si>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</si>
  <si>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</si>
  <si>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</si>
  <si>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</si>
  <si>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</si>
  <si>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</si>
  <si>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</si>
  <si>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</si>
  <si>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</si>
  <si>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</si>
  <si>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</si>
  <si>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</si>
  <si>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</si>
  <si>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</si>
  <si>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</si>
  <si>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</si>
  <si>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</si>
  <si>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</si>
  <si>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</si>
  <si>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</si>
  <si>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</si>
  <si>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</si>
  <si>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</si>
  <si>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</si>
  <si>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</si>
  <si>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</si>
  <si>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</si>
  <si>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</si>
  <si>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</si>
  <si>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</si>
  <si>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</si>
  <si>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</si>
  <si>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</si>
  <si>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</si>
  <si>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</si>
  <si>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</si>
  <si>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</si>
  <si>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</si>
  <si>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</si>
  <si>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</si>
  <si>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</si>
  <si>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</si>
  <si>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</si>
  <si>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</si>
  <si>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</si>
  <si>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</si>
  <si>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</si>
  <si>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</si>
  <si>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</si>
  <si>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</si>
  <si>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</si>
  <si>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</si>
  <si>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</si>
  <si>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</si>
  <si>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</si>
  <si>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</si>
  <si>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</si>
  <si>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</si>
  <si>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</si>
  <si>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</si>
  <si>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</si>
  <si>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</si>
  <si>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</si>
  <si>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</si>
  <si>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</si>
  <si>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</si>
  <si>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</si>
  <si>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</si>
  <si>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</si>
  <si>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</si>
  <si>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</si>
  <si>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</si>
  <si>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</si>
  <si>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</si>
  <si>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</si>
  <si>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</si>
  <si>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</si>
  <si>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</si>
  <si>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</si>
  <si>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</si>
  <si>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</si>
  <si>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</si>
  <si>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</si>
  <si>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</si>
  <si>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</si>
  <si>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</si>
  <si>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</si>
  <si>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</si>
  <si>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</si>
  <si>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</si>
  <si>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</si>
  <si>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</si>
  <si>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</si>
  <si>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</si>
  <si>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</si>
  <si>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</si>
  <si>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</si>
  <si>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</si>
  <si>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</si>
  <si>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</si>
  <si>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</si>
  <si>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</si>
  <si>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</si>
  <si>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</si>
  <si>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</si>
  <si>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</si>
  <si>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</si>
  <si>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</si>
  <si>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</si>
  <si>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</si>
  <si>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</si>
  <si>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</si>
  <si>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</si>
  <si>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</si>
  <si>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</si>
  <si>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</si>
  <si>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</si>
  <si>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</si>
  <si>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</si>
  <si>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</si>
  <si>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</si>
  <si>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</si>
  <si>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</si>
  <si>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</si>
  <si>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</si>
  <si>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</si>
  <si>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</si>
  <si>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</si>
  <si>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</si>
  <si>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</si>
  <si>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</si>
  <si>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</si>
  <si>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</si>
  <si>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</si>
  <si>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</si>
  <si>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</si>
  <si>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</si>
  <si>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</si>
  <si>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</si>
  <si>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</si>
  <si>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</si>
  <si>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</si>
  <si>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</si>
  <si>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</si>
  <si>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</si>
  <si>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</si>
  <si>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</si>
  <si>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</si>
  <si>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</si>
  <si>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</si>
  <si>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</si>
  <si>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</si>
  <si>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</si>
  <si>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</si>
  <si>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</si>
  <si>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</si>
  <si>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</si>
  <si>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</si>
  <si>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</si>
  <si>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</si>
  <si>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</si>
  <si>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</si>
  <si>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</si>
  <si>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</si>
  <si>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</si>
  <si>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</si>
  <si>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</si>
  <si>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</si>
  <si>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</si>
  <si>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</si>
  <si>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</si>
  <si>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</si>
  <si>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</si>
  <si>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</si>
  <si>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</si>
  <si>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</si>
  <si>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</si>
  <si>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</si>
  <si>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</si>
  <si>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</si>
  <si>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</si>
  <si>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</si>
  <si>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</si>
  <si>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</si>
  <si>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</si>
  <si>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</si>
  <si>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</si>
  <si>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</si>
  <si>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</si>
  <si>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</si>
  <si>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</si>
  <si>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</si>
  <si>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</si>
  <si>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</si>
  <si>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</si>
  <si>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</si>
  <si>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</si>
  <si>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</si>
  <si>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</si>
  <si>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</si>
  <si>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</si>
  <si>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</si>
  <si>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</si>
  <si>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</si>
  <si>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</si>
  <si>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</si>
  <si>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</si>
  <si>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</si>
  <si>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</si>
  <si>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</si>
  <si>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</si>
  <si>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</si>
  <si>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</si>
  <si>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</si>
  <si>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</si>
  <si>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</si>
  <si>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</si>
  <si>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</si>
  <si>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</si>
  <si>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</si>
  <si>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</si>
  <si>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</si>
  <si>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</si>
  <si>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</si>
  <si>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</si>
  <si>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</si>
  <si>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</si>
  <si>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</si>
  <si>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</si>
  <si>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</si>
  <si>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</si>
  <si>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</si>
  <si>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</si>
  <si>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</si>
  <si>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</si>
  <si>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</si>
  <si>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</si>
  <si>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</si>
  <si>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</si>
  <si>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</si>
  <si>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</si>
  <si>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</si>
  <si>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</si>
  <si>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</si>
  <si>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</si>
  <si>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</si>
  <si>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</si>
  <si>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</si>
  <si>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</si>
  <si>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</si>
  <si>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</si>
  <si>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</si>
  <si>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</si>
  <si>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</si>
  <si>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</si>
  <si>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</si>
  <si>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</si>
  <si>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</si>
  <si>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</si>
  <si>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</si>
  <si>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</si>
  <si>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</si>
  <si>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</si>
  <si>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</si>
  <si>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</si>
  <si>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</si>
  <si>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</si>
  <si>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</si>
  <si>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</si>
  <si>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</si>
  <si>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</si>
  <si>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</si>
  <si>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</si>
  <si>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</si>
  <si>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</si>
  <si>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</si>
  <si>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</si>
  <si>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</si>
  <si>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</si>
  <si>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</si>
  <si>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</si>
  <si>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</si>
  <si>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</si>
  <si>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</si>
  <si>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</si>
  <si>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</si>
  <si>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</si>
  <si>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</si>
  <si>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</si>
  <si>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</si>
  <si>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</si>
  <si>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</si>
  <si>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</si>
  <si>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</si>
  <si>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</si>
  <si>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</si>
  <si>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</si>
  <si>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</si>
  <si>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</si>
  <si>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</si>
  <si>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</si>
  <si>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</si>
  <si>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</si>
  <si>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</si>
  <si>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</si>
  <si>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</si>
  <si>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</si>
  <si>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</si>
  <si>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</si>
  <si>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</si>
  <si>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</si>
  <si>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</si>
  <si>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</si>
  <si>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</si>
  <si>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</si>
  <si>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</si>
  <si>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</si>
  <si>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</si>
  <si>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</si>
  <si>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</si>
  <si>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</si>
  <si>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</si>
  <si>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</si>
  <si>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</si>
  <si>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</si>
  <si>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</si>
  <si>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</si>
  <si>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</si>
  <si>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</si>
  <si>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</si>
  <si>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</si>
  <si>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</si>
  <si>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</si>
  <si>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</si>
  <si>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</si>
  <si>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</si>
  <si>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</si>
  <si>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</si>
  <si>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</si>
  <si>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</si>
  <si>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</si>
  <si>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</si>
  <si>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</si>
  <si>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</si>
  <si>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</si>
  <si>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</si>
  <si>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</si>
  <si>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</si>
  <si>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</si>
  <si>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</si>
  <si>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</si>
  <si>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</si>
  <si>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</si>
  <si>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</si>
  <si>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</si>
  <si>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</si>
  <si>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</si>
  <si>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</si>
  <si>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</si>
  <si>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</si>
  <si>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</si>
  <si>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</si>
  <si>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</si>
  <si>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</si>
  <si>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</si>
  <si>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</si>
  <si>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</si>
  <si>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</si>
  <si>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</si>
  <si>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</si>
  <si>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</si>
  <si>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</si>
  <si>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</si>
  <si>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</si>
  <si>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</si>
  <si>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</si>
  <si>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</si>
  <si>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</si>
  <si>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</si>
  <si>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</si>
  <si>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</si>
  <si>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</si>
  <si>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</si>
  <si>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</si>
  <si>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</si>
  <si>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</si>
  <si>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</si>
  <si>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</si>
  <si>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</si>
  <si>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</si>
  <si>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</si>
  <si>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</si>
  <si>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</si>
  <si>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</si>
  <si>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</si>
  <si>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</si>
  <si>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</si>
  <si>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</si>
  <si>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</si>
  <si>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</si>
  <si>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</si>
  <si>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</si>
  <si>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</si>
  <si>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</si>
  <si>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</si>
  <si>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</si>
  <si>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</si>
  <si>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</si>
  <si>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</si>
  <si>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</si>
  <si>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</si>
  <si>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</si>
  <si>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</si>
  <si>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</si>
  <si>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</si>
  <si>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</si>
  <si>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</si>
  <si>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</si>
  <si>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</si>
  <si>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</si>
  <si>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</si>
  <si>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</si>
  <si>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</si>
  <si>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</si>
  <si>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</si>
  <si>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</si>
  <si>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</si>
  <si>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</si>
  <si>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</si>
  <si>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</si>
  <si>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</si>
  <si>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</si>
  <si>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</si>
  <si>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</si>
  <si>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</si>
  <si>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</si>
  <si>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</si>
  <si>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</si>
  <si>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</si>
  <si>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</si>
  <si>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</si>
  <si>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</si>
  <si>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</si>
  <si>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</si>
  <si>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</si>
  <si>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</si>
  <si>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</si>
  <si>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</si>
  <si>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</si>
  <si>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</si>
  <si>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</si>
  <si>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</si>
  <si>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</si>
  <si>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</si>
  <si>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</si>
  <si>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</si>
  <si>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</si>
  <si>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</si>
  <si>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</si>
  <si>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</si>
  <si>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</si>
  <si>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</si>
  <si>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</si>
  <si>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</si>
  <si>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</si>
  <si>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</si>
  <si>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</si>
  <si>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</si>
  <si>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</si>
  <si>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</si>
  <si>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</si>
  <si>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</si>
  <si>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</si>
  <si>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</si>
  <si>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</si>
  <si>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</si>
  <si>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</si>
  <si>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</si>
  <si>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</si>
  <si>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</si>
  <si>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</si>
  <si>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</si>
  <si>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</si>
  <si>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</si>
  <si>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</si>
  <si>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</si>
  <si>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</si>
  <si>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</si>
  <si>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</si>
  <si>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</si>
  <si>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</si>
  <si>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</si>
  <si>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</si>
  <si>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</si>
  <si>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</si>
  <si>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</si>
  <si>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</si>
  <si>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</si>
  <si>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</si>
  <si>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</si>
  <si>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</si>
  <si>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</si>
  <si>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</si>
  <si>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</si>
  <si>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</si>
  <si>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</si>
  <si>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</si>
  <si>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</si>
  <si>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</si>
  <si>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</si>
  <si>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</si>
  <si>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</si>
  <si>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</si>
  <si>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</si>
  <si>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</si>
  <si>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</si>
  <si>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</si>
  <si>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</si>
  <si>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</si>
  <si>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</si>
  <si>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</si>
  <si>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</si>
  <si>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</si>
  <si>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</si>
  <si>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</si>
  <si>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</si>
  <si>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</si>
  <si>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</si>
  <si>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</si>
  <si>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</si>
  <si>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</si>
  <si>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</si>
  <si>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</si>
  <si>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</si>
  <si>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</si>
  <si>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</si>
  <si>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</si>
  <si>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</si>
  <si>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</si>
  <si>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</si>
  <si>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</si>
  <si>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</si>
  <si>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</si>
  <si>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</si>
  <si>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</si>
  <si>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</si>
  <si>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</si>
  <si>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</si>
  <si>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</si>
  <si>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</si>
  <si>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</si>
  <si>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</si>
  <si>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</si>
  <si>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</si>
  <si>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</si>
  <si>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</si>
  <si>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</si>
  <si>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</si>
  <si>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</si>
  <si>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</si>
  <si>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</si>
  <si>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</si>
  <si>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</si>
  <si>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</si>
  <si>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</si>
  <si>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</si>
  <si>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</si>
  <si>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</si>
  <si>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</si>
  <si>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</si>
  <si>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</si>
  <si>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</si>
  <si>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</si>
  <si>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</si>
  <si>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</si>
  <si>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</si>
  <si>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</si>
  <si>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</si>
  <si>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</si>
  <si>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</si>
  <si>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</si>
  <si>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</si>
  <si>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</si>
  <si>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</si>
  <si>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</si>
  <si>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</si>
  <si>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</si>
  <si>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</si>
  <si>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</si>
  <si>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</si>
  <si>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</si>
  <si>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</si>
  <si>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</si>
  <si>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</si>
  <si>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</si>
  <si>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</si>
  <si>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</si>
  <si>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</si>
  <si>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</si>
  <si>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</si>
  <si>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</si>
  <si>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</si>
  <si>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</si>
  <si>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</si>
  <si>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</si>
  <si>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</si>
  <si>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</si>
  <si>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</si>
  <si>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</si>
  <si>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</si>
  <si>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</si>
  <si>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</si>
  <si>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</si>
  <si>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</si>
  <si>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</si>
  <si>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</si>
  <si>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</si>
  <si>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</si>
  <si>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</si>
  <si>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</si>
  <si>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</si>
  <si>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</si>
  <si>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</si>
  <si>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</si>
  <si>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</si>
  <si>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</si>
  <si>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</si>
  <si>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</si>
  <si>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</si>
  <si>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</si>
  <si>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</si>
  <si>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</si>
  <si>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</si>
  <si>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</si>
  <si>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</si>
  <si>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</si>
  <si>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</si>
  <si>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</si>
  <si>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</si>
  <si>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</si>
  <si>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</si>
  <si>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</si>
  <si>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</si>
  <si>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</si>
  <si>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</si>
  <si>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</si>
  <si>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</si>
  <si>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</si>
  <si>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</si>
  <si>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</si>
  <si>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</si>
  <si>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</si>
  <si>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</si>
  <si>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</si>
  <si>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</si>
  <si>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</si>
  <si>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</si>
  <si>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</si>
  <si>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</si>
  <si>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</si>
  <si>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</si>
  <si>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</si>
  <si>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</si>
  <si>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</si>
  <si>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</si>
  <si>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</si>
  <si>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</si>
  <si>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</si>
  <si>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</si>
  <si>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</si>
  <si>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</si>
  <si>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</si>
  <si>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</si>
  <si>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</si>
  <si>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</si>
  <si>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</si>
  <si>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</si>
  <si>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</si>
  <si>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</si>
  <si>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</si>
  <si>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</si>
  <si>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</si>
  <si>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</si>
  <si>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</si>
  <si>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</si>
  <si>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</si>
  <si>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</si>
  <si>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</si>
  <si>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</si>
  <si>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</si>
  <si>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</si>
  <si>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</si>
  <si>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</si>
  <si>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</si>
  <si>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</si>
  <si>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</si>
  <si>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</si>
  <si>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</si>
  <si>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</si>
  <si>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</si>
  <si>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</si>
  <si>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</si>
  <si>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</si>
  <si>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</si>
  <si>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</si>
  <si>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</si>
  <si>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</si>
  <si>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</si>
  <si>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</si>
  <si>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</si>
  <si>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</si>
  <si>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</si>
  <si>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</si>
  <si>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</si>
  <si>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</si>
  <si>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</si>
  <si>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</si>
  <si>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</si>
  <si>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</si>
  <si>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</si>
  <si>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</si>
  <si>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</si>
  <si>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</si>
  <si>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</si>
  <si>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</si>
  <si>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</si>
  <si>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</si>
  <si>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</si>
  <si>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</si>
  <si>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</si>
  <si>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</si>
  <si>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</si>
  <si>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</si>
  <si>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</si>
  <si>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</si>
  <si>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</si>
  <si>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</si>
  <si>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</si>
  <si>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</si>
  <si>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</si>
  <si>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</si>
  <si>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</si>
  <si>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</si>
  <si>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</si>
  <si>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</si>
  <si>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</si>
  <si>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</si>
  <si>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</si>
  <si>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</si>
  <si>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</si>
  <si>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</si>
  <si>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</si>
  <si>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</si>
  <si>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</si>
  <si>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</si>
  <si>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</si>
  <si>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</si>
  <si>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</si>
  <si>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</si>
  <si>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</si>
  <si>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</si>
  <si>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</si>
  <si>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</si>
  <si>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</si>
  <si>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</si>
  <si>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</si>
  <si>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</si>
  <si>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</si>
  <si>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</si>
  <si>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</si>
  <si>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</si>
  <si>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</si>
  <si>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</si>
  <si>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</si>
  <si>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</si>
  <si>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</si>
  <si>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</si>
  <si>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</si>
  <si>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</si>
  <si>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</si>
  <si>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</si>
  <si>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</si>
  <si>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</si>
  <si>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</si>
  <si>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</si>
  <si>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</si>
  <si>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</si>
  <si>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</si>
  <si>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</si>
  <si>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</si>
  <si>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</si>
  <si>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</si>
  <si>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</si>
  <si>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</si>
  <si>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</si>
  <si>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</si>
  <si>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</si>
  <si>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</si>
  <si>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</si>
  <si>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</si>
  <si>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</si>
  <si>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</si>
  <si>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</si>
  <si>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</si>
  <si>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</si>
  <si>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</si>
  <si>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</si>
  <si>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</si>
  <si>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</si>
  <si>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</si>
  <si>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</si>
  <si>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</si>
  <si>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</si>
  <si>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</si>
  <si>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</si>
  <si>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</si>
  <si>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</si>
  <si>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</si>
  <si>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</si>
  <si>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</si>
  <si>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</si>
  <si>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</si>
  <si>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</si>
  <si>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</si>
  <si>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</si>
  <si>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</si>
  <si>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</si>
  <si>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</si>
  <si>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</si>
  <si>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</si>
  <si>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</si>
  <si>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</si>
  <si>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</si>
  <si>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</si>
  <si>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</si>
  <si>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</si>
  <si>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</si>
  <si>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</si>
  <si>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</si>
  <si>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</si>
  <si>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</si>
  <si>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</si>
  <si>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</si>
  <si>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</si>
  <si>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</si>
  <si>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</si>
  <si>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</si>
  <si>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</si>
  <si>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</si>
  <si>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</si>
  <si>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</si>
  <si>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</si>
  <si>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</si>
  <si>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</si>
  <si>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</si>
  <si>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</si>
  <si>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</si>
  <si>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</si>
  <si>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</si>
  <si>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</si>
  <si>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</si>
  <si>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</si>
  <si>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</si>
  <si>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</si>
  <si>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</si>
  <si>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</si>
  <si>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</si>
  <si>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</si>
  <si>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</si>
  <si>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</si>
  <si>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</si>
  <si>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</si>
  <si>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</si>
  <si>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</si>
  <si>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</si>
  <si>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</si>
  <si>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</si>
  <si>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</si>
  <si>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</si>
  <si>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</si>
  <si>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</si>
  <si>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</si>
  <si>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</si>
  <si>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</si>
  <si>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</si>
  <si>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</si>
  <si>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</si>
  <si>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</si>
  <si>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</si>
  <si>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</si>
  <si>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</si>
  <si>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</si>
  <si>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</si>
  <si>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</si>
  <si>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</si>
  <si>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</si>
  <si>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</si>
  <si>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</si>
  <si>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</si>
  <si>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</si>
  <si>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</si>
  <si>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</si>
  <si>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</si>
  <si>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</si>
  <si>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</si>
  <si>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</si>
  <si>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</si>
  <si>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</si>
  <si>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</si>
  <si>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</si>
  <si>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</si>
  <si>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</si>
  <si>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</si>
  <si>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</si>
  <si>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</si>
  <si>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</si>
  <si>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</si>
  <si>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</si>
  <si>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</si>
  <si>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</si>
  <si>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</si>
  <si>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</si>
  <si>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</si>
  <si>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</si>
  <si>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</si>
  <si>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</si>
  <si>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</si>
  <si>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</si>
  <si>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</si>
  <si>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</si>
  <si>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</si>
  <si>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</si>
  <si>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</si>
  <si>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</si>
  <si>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</si>
  <si>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</si>
  <si>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</si>
  <si>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</si>
  <si>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</si>
  <si>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</si>
  <si>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</si>
  <si>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</si>
  <si>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</si>
  <si>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</si>
  <si>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</si>
  <si>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</si>
  <si>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</si>
  <si>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</si>
  <si>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</si>
  <si>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</si>
  <si>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</si>
  <si>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</si>
  <si>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</si>
  <si>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</si>
  <si>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</si>
  <si>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</si>
  <si>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</si>
  <si>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</si>
  <si>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</si>
  <si>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</si>
  <si>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</si>
  <si>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</si>
  <si>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</si>
  <si>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</si>
  <si>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</si>
  <si>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</si>
  <si>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</si>
  <si>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</si>
  <si>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</si>
  <si>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</si>
  <si>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</si>
  <si>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</si>
  <si>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</si>
  <si>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</si>
  <si>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</si>
  <si>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</si>
  <si>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</si>
  <si>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</si>
  <si>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</si>
  <si>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</si>
  <si>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</si>
  <si>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</si>
  <si>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</si>
  <si>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</si>
  <si>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</si>
  <si>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</si>
  <si>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</si>
  <si>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</si>
  <si>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</si>
  <si>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</si>
  <si>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</si>
  <si>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</si>
  <si>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</si>
  <si>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</si>
  <si>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</si>
  <si>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</si>
  <si>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</si>
  <si>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</si>
  <si>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</si>
  <si>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</si>
  <si>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</si>
  <si>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</si>
  <si>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</si>
  <si>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</si>
  <si>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</si>
  <si>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</si>
  <si>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</si>
  <si>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</si>
  <si>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</si>
  <si>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</si>
  <si>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</si>
  <si>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</si>
  <si>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</si>
  <si>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</si>
  <si>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</si>
  <si>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</si>
  <si>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</si>
  <si>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</si>
  <si>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</si>
  <si>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</si>
  <si>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</si>
  <si>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</si>
  <si>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</si>
  <si>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</si>
  <si>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</si>
  <si>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</si>
  <si>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</si>
  <si>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</si>
  <si>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</si>
  <si>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</si>
  <si>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</si>
  <si>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</si>
  <si>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</si>
  <si>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</si>
  <si>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</si>
  <si>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</si>
  <si>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</si>
  <si>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</si>
  <si>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</si>
  <si>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</si>
  <si>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</si>
  <si>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</si>
  <si>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</si>
  <si>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</si>
  <si>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</si>
  <si>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</si>
  <si>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</si>
  <si>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</si>
  <si>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</si>
  <si>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</si>
  <si>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</si>
  <si>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</si>
  <si>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</si>
  <si>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</si>
  <si>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</si>
  <si>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</si>
  <si>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</si>
  <si>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</si>
  <si>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</si>
  <si>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</si>
  <si>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</si>
  <si>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</si>
  <si>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</si>
  <si>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</si>
  <si>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</si>
  <si>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</si>
  <si>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</si>
  <si>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</si>
  <si>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</si>
  <si>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</si>
  <si>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</si>
  <si>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</si>
  <si>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</si>
  <si>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</si>
  <si>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</si>
  <si>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</si>
  <si>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</si>
  <si>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</si>
  <si>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</si>
  <si>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</si>
  <si>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</si>
  <si>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</si>
  <si>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</si>
  <si>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</si>
  <si>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</si>
  <si>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</si>
  <si>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</si>
  <si>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</si>
  <si>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</si>
  <si>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</si>
  <si>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</si>
  <si>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</si>
  <si>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</si>
  <si>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</si>
  <si>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</si>
  <si>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</si>
  <si>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</si>
  <si>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</si>
  <si>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</si>
  <si>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</si>
  <si>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</si>
  <si>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</si>
  <si>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</si>
  <si>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</si>
  <si>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</si>
  <si>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</si>
  <si>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</si>
  <si>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</si>
  <si>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</si>
  <si>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</si>
  <si>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</si>
  <si>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</si>
  <si>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</si>
  <si>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</si>
  <si>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</si>
  <si>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</si>
  <si>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</si>
  <si>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</si>
  <si>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</si>
  <si>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</si>
  <si>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</si>
  <si>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</si>
  <si>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</si>
  <si>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</si>
  <si>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</si>
  <si>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</si>
  <si>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</si>
  <si>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</si>
  <si>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</si>
  <si>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</si>
  <si>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</si>
  <si>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</si>
  <si>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</si>
  <si>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</si>
  <si>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</si>
  <si>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</si>
  <si>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</si>
  <si>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</si>
  <si>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</si>
  <si>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</si>
  <si>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</si>
  <si>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</si>
  <si>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</si>
  <si>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</si>
  <si>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</si>
  <si>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</si>
  <si>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</si>
  <si>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</si>
  <si>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</si>
  <si>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</si>
  <si>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</si>
  <si>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</si>
  <si>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</si>
  <si>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</si>
  <si>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</si>
  <si>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</si>
  <si>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</si>
  <si>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</si>
  <si>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</si>
  <si>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</si>
  <si>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</si>
  <si>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</si>
  <si>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</si>
  <si>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</si>
  <si>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</si>
  <si>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</si>
  <si>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</si>
  <si>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</si>
  <si>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</si>
  <si>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</si>
  <si>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</si>
  <si>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</si>
  <si>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</si>
  <si>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</si>
  <si>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</si>
  <si>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</si>
  <si>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</si>
  <si>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</si>
  <si>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</si>
  <si>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</si>
  <si>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</si>
  <si>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</si>
  <si>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</si>
  <si>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</si>
  <si>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</si>
  <si>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</si>
  <si>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</si>
  <si>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</si>
  <si>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</si>
  <si>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</si>
  <si>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</si>
  <si>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</si>
  <si>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</si>
  <si>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</si>
  <si>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</si>
  <si>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</si>
  <si>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</si>
  <si>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</si>
  <si>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</si>
  <si>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</si>
  <si>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</si>
  <si>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</si>
  <si>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</si>
  <si>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</si>
  <si>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</si>
  <si>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</si>
  <si>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</si>
  <si>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</si>
  <si>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</si>
  <si>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</si>
  <si>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</si>
  <si>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</si>
  <si>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</si>
  <si>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</si>
  <si>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</si>
  <si>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</si>
  <si>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</si>
  <si>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</si>
  <si>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</si>
  <si>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</si>
  <si>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</si>
  <si>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</si>
  <si>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</si>
  <si>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</si>
  <si>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</si>
  <si>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</si>
  <si>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</si>
  <si>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</si>
  <si>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</si>
  <si>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</si>
  <si>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</si>
  <si>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</si>
  <si>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</si>
  <si>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</si>
  <si>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</si>
  <si>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</si>
  <si>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</si>
  <si>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</si>
  <si>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</si>
  <si>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</si>
  <si>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</si>
  <si>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</si>
  <si>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</si>
  <si>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</si>
  <si>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</si>
  <si>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</si>
  <si>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</si>
  <si>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</si>
  <si>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</si>
  <si>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</si>
  <si>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</si>
  <si>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</si>
  <si>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</si>
  <si>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</si>
  <si>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</si>
  <si>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</si>
  <si>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</si>
  <si>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</si>
  <si>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</si>
  <si>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</si>
  <si>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</si>
  <si>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</si>
  <si>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</si>
  <si>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</si>
  <si>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</si>
  <si>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</si>
  <si>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</si>
  <si>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</si>
  <si>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</si>
  <si>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</si>
  <si>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</si>
  <si>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</si>
  <si>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</si>
  <si>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</si>
  <si>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</si>
  <si>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</si>
  <si>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</si>
  <si>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</si>
  <si>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</si>
  <si>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</si>
  <si>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</si>
  <si>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</si>
  <si>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</si>
  <si>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</si>
  <si>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</si>
  <si>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</si>
  <si>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</si>
  <si>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</si>
  <si>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</si>
  <si>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</si>
  <si>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</si>
  <si>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</si>
  <si>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</si>
  <si>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</si>
  <si>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</si>
  <si>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</si>
  <si>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</si>
  <si>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</si>
  <si>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</si>
  <si>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</si>
  <si>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</si>
  <si>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</si>
  <si>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</si>
  <si>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</si>
  <si>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</si>
  <si>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</si>
  <si>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</si>
  <si>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</si>
  <si>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</si>
  <si>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</si>
  <si>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</si>
  <si>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</si>
  <si>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</si>
  <si>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</si>
  <si>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</si>
  <si>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</si>
  <si>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</si>
  <si>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</si>
  <si>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</si>
  <si>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</si>
  <si>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</si>
  <si>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</si>
  <si>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</si>
  <si>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</si>
  <si>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</si>
  <si>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</si>
  <si>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</si>
  <si>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</si>
  <si>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</si>
  <si>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</si>
  <si>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</si>
  <si>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</si>
  <si>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</si>
  <si>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</si>
  <si>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</si>
  <si>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</si>
  <si>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</si>
  <si>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</si>
  <si>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</si>
  <si>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</si>
  <si>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</si>
  <si>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</si>
  <si>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</si>
  <si>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</si>
  <si>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</si>
  <si>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</si>
  <si>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</si>
  <si>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</si>
  <si>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</si>
  <si>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</si>
  <si>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</si>
  <si>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</si>
  <si>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</si>
  <si>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</si>
  <si>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</si>
  <si>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</si>
  <si>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</si>
  <si>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</si>
  <si>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</si>
  <si>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</si>
  <si>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</si>
  <si>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</si>
  <si>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</si>
  <si>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</si>
  <si>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</si>
  <si>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</si>
  <si>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</si>
  <si>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</si>
  <si>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</si>
  <si>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</si>
  <si>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</si>
  <si>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</si>
  <si>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</si>
  <si>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</si>
  <si>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</si>
  <si>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</si>
  <si>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</si>
  <si>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</si>
  <si>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</si>
  <si>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</si>
  <si>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</si>
  <si>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</si>
  <si>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</si>
  <si>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</si>
  <si>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</si>
  <si>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</si>
  <si>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</si>
  <si>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</si>
  <si>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</si>
  <si>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</si>
  <si>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</si>
  <si>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</si>
  <si>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</si>
  <si>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</si>
  <si>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</si>
  <si>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</si>
  <si>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</si>
  <si>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</si>
  <si>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</si>
  <si>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</si>
  <si>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</si>
  <si>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</si>
  <si>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</si>
  <si>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</si>
  <si>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</si>
  <si>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</si>
  <si>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</si>
  <si>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</si>
  <si>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</si>
  <si>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</si>
  <si>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</si>
  <si>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</si>
  <si>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</si>
  <si>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</si>
  <si>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</si>
  <si>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</si>
  <si>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</si>
  <si>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</si>
  <si>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</si>
  <si>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</si>
  <si>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</si>
  <si>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</si>
  <si>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</si>
  <si>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</si>
  <si>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</si>
  <si>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</si>
  <si>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</si>
  <si>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</si>
  <si>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</si>
  <si>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</si>
  <si>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</si>
  <si>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</si>
  <si>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</si>
  <si>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</si>
  <si>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</si>
  <si>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</si>
  <si>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</si>
  <si>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</si>
  <si>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</si>
  <si>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</si>
  <si>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</si>
  <si>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</si>
  <si>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</si>
  <si>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</si>
  <si>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</si>
  <si>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</si>
  <si>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</si>
  <si>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</si>
  <si>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</si>
  <si>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</si>
  <si>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</si>
  <si>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</si>
  <si>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</si>
  <si>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</si>
  <si>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</si>
  <si>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</si>
  <si>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</si>
  <si>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</si>
  <si>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</si>
  <si>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</si>
  <si>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</si>
  <si>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</si>
  <si>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</si>
  <si>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</si>
  <si>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</si>
  <si>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</si>
  <si>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</si>
  <si>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</si>
  <si>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</si>
  <si>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</si>
  <si>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</si>
  <si>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</si>
  <si>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</si>
  <si>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</si>
  <si>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</si>
  <si>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</si>
  <si>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</si>
  <si>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</si>
  <si>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</si>
  <si>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</si>
  <si>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</si>
  <si>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</si>
  <si>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</si>
  <si>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</si>
  <si>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</si>
  <si>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</si>
  <si>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</si>
  <si>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</si>
  <si>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</si>
  <si>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</si>
  <si>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</si>
  <si>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</si>
  <si>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</si>
  <si>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</si>
  <si>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</si>
  <si>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</si>
  <si>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</si>
  <si>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</si>
  <si>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</si>
  <si>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</si>
  <si>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</si>
  <si>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</si>
  <si>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</si>
  <si>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</si>
  <si>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</si>
  <si>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</si>
  <si>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</si>
  <si>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</si>
  <si>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</si>
  <si>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</si>
  <si>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</si>
  <si>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</si>
  <si>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</si>
  <si>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</si>
  <si>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</si>
  <si>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</si>
  <si>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</si>
  <si>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</si>
  <si>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</si>
  <si>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</si>
  <si>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</si>
  <si>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</si>
  <si>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</si>
  <si>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</si>
  <si>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</si>
  <si>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</si>
  <si>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</si>
  <si>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</si>
  <si>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</si>
  <si>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</si>
  <si>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</si>
  <si>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</si>
  <si>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</si>
  <si>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</si>
  <si>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</si>
  <si>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</si>
  <si>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</si>
  <si>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</si>
  <si>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</si>
  <si>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</si>
  <si>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</si>
  <si>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</si>
  <si>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</si>
  <si>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</si>
  <si>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</si>
  <si>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</si>
  <si>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</si>
  <si>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</si>
  <si>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</si>
  <si>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</si>
  <si>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</si>
  <si>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</si>
  <si>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</si>
  <si>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</si>
  <si>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</si>
  <si>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</si>
  <si>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</si>
  <si>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</si>
  <si>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</si>
  <si>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</si>
  <si>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</si>
  <si>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</si>
  <si>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</si>
  <si>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</si>
  <si>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</si>
  <si>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</si>
  <si>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</si>
  <si>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</si>
  <si>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</si>
  <si>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</si>
  <si>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</si>
  <si>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</si>
  <si>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</si>
  <si>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</si>
  <si>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</si>
  <si>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</si>
  <si>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</si>
  <si>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</si>
  <si>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</si>
  <si>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</si>
  <si>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</si>
  <si>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</si>
  <si>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</si>
  <si>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</si>
  <si>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</si>
  <si>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</si>
  <si>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</si>
  <si>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</si>
  <si>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</si>
  <si>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</si>
  <si>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</si>
  <si>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</si>
  <si>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</si>
  <si>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</si>
  <si>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</si>
  <si>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</si>
  <si>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</si>
  <si>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</si>
  <si>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</si>
  <si>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</si>
  <si>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</si>
  <si>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</si>
  <si>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</si>
  <si>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</si>
  <si>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</si>
  <si>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</si>
  <si>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</si>
  <si>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</si>
  <si>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</si>
  <si>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</si>
  <si>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</si>
  <si>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</si>
  <si>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</si>
  <si>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</si>
  <si>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</si>
  <si>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</si>
  <si>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</si>
  <si>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</si>
  <si>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</si>
  <si>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</si>
  <si>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</si>
  <si>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</si>
  <si>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</si>
  <si>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</si>
  <si>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</si>
  <si>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</si>
  <si>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</si>
  <si>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</si>
  <si>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</si>
  <si>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</si>
  <si>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</si>
  <si>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</si>
  <si>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</si>
  <si>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</si>
  <si>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</si>
  <si>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</si>
  <si>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</si>
  <si>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</si>
  <si>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</si>
  <si>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</si>
  <si>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</si>
  <si>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</si>
  <si>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</si>
  <si>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</si>
  <si>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</si>
  <si>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</si>
  <si>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</si>
  <si>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</si>
  <si>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</si>
  <si>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</si>
  <si>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</si>
  <si>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</si>
  <si>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</si>
  <si>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</si>
  <si>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</si>
  <si>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</si>
  <si>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</si>
  <si>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</si>
  <si>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</si>
  <si>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</si>
  <si>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</si>
  <si>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</si>
  <si>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</si>
  <si>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</si>
  <si>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</si>
  <si>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</si>
  <si>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</si>
  <si>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</si>
  <si>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</si>
  <si>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</si>
  <si>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</si>
  <si>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</si>
  <si>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</si>
  <si>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</si>
  <si>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</si>
  <si>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</si>
  <si>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</si>
  <si>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</si>
  <si>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</si>
  <si>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</si>
  <si>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</si>
  <si>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</si>
  <si>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</si>
  <si>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</si>
  <si>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</si>
  <si>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</si>
  <si>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</si>
  <si>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</si>
  <si>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</si>
  <si>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</si>
  <si>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</si>
  <si>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</si>
  <si>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</si>
  <si>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</si>
  <si>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</si>
  <si>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</si>
  <si>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</si>
  <si>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</si>
  <si>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</si>
  <si>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</si>
  <si>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</si>
  <si>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</si>
  <si>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</si>
  <si>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</si>
  <si>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</si>
  <si>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</si>
  <si>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</si>
  <si>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</si>
  <si>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</si>
  <si>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</si>
  <si>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</si>
  <si>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</si>
  <si>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</si>
  <si>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</si>
  <si>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</si>
  <si>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</si>
  <si>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</si>
  <si>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</si>
  <si>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</si>
  <si>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</si>
  <si>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</si>
  <si>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</si>
  <si>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</si>
  <si>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</si>
  <si>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</si>
  <si>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</si>
  <si>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</si>
  <si>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</si>
  <si>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</si>
  <si>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</si>
  <si>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</si>
  <si>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</si>
  <si>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</si>
  <si>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</si>
  <si>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</si>
  <si>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</si>
  <si>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</si>
  <si>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</si>
  <si>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</si>
  <si>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</si>
  <si>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</si>
  <si>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</si>
  <si>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</si>
  <si>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</si>
  <si>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</si>
  <si>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</si>
  <si>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</si>
  <si>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</si>
  <si>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</si>
  <si>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</si>
  <si>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</si>
  <si>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</si>
  <si>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</si>
  <si>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</si>
  <si>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</si>
  <si>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</si>
  <si>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</si>
  <si>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</si>
  <si>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</si>
  <si>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</si>
  <si>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</si>
  <si>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</si>
  <si>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</si>
  <si>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</si>
  <si>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</si>
  <si>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</si>
  <si>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</si>
  <si>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</si>
  <si>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</si>
  <si>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</si>
  <si>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</si>
  <si>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</si>
  <si>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</si>
  <si>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</si>
  <si>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</si>
  <si>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</si>
  <si>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</si>
  <si>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</si>
  <si>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</si>
  <si>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</si>
  <si>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</si>
  <si>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</si>
  <si>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</si>
  <si>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</si>
  <si>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</si>
  <si>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</si>
  <si>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</si>
  <si>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</si>
  <si>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</si>
  <si>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</si>
  <si>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</si>
  <si>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</si>
  <si>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</si>
  <si>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</si>
  <si>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</si>
  <si>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</si>
  <si>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</si>
  <si>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</si>
  <si>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</si>
  <si>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</si>
  <si>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</si>
  <si>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</si>
  <si>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</si>
  <si>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</si>
  <si>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</si>
  <si>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</si>
  <si>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</si>
  <si>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</si>
  <si>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</si>
  <si>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</si>
  <si>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</si>
  <si>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</si>
  <si>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</si>
  <si>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</si>
  <si>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</si>
  <si>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</si>
  <si>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</si>
  <si>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</si>
  <si>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</si>
  <si>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</si>
  <si>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</si>
  <si>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</si>
  <si>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</si>
  <si>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</si>
  <si>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</si>
  <si>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</si>
  <si>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</si>
  <si>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</si>
  <si>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</si>
  <si>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</si>
  <si>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</si>
  <si>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</si>
  <si>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</si>
  <si>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</si>
  <si>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</si>
  <si>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</si>
  <si>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</si>
  <si>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</si>
  <si>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</si>
  <si>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</si>
  <si>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</si>
  <si>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</si>
  <si>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</si>
  <si>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</si>
  <si>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</si>
  <si>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</si>
  <si>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</si>
  <si>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</si>
  <si>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</si>
  <si>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</si>
  <si>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</si>
  <si>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</si>
  <si>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</si>
  <si>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</si>
  <si>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</si>
  <si>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</si>
  <si>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</si>
  <si>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</si>
  <si>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</si>
  <si>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</si>
  <si>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</si>
  <si>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</si>
  <si>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</si>
  <si>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</si>
  <si>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</si>
  <si>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</si>
  <si>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</si>
  <si>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</si>
  <si>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</si>
  <si>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</si>
  <si>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</si>
  <si>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</si>
  <si>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</si>
  <si>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</si>
  <si>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</si>
  <si>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</si>
  <si>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</si>
  <si>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</si>
  <si>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</si>
  <si>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</si>
  <si>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</si>
  <si>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</si>
  <si>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</si>
  <si>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</si>
  <si>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</si>
  <si>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</si>
  <si>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</si>
  <si>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</si>
  <si>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</si>
  <si>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</si>
  <si>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</si>
  <si>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</si>
  <si>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</si>
  <si>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</si>
  <si>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</si>
  <si>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</si>
  <si>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</si>
  <si>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</si>
  <si>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</si>
  <si>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</si>
  <si>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</si>
  <si>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</si>
  <si>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</si>
  <si>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</si>
  <si>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</si>
  <si>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</si>
  <si>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</si>
  <si>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</si>
  <si>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</si>
  <si>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</si>
  <si>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</si>
  <si>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</si>
  <si>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</si>
  <si>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</si>
  <si>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</si>
  <si>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</si>
  <si>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</si>
  <si>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</si>
  <si>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</si>
  <si>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</si>
  <si>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</si>
  <si>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</si>
  <si>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</si>
  <si>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</si>
  <si>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</si>
  <si>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</si>
  <si>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</si>
  <si>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</si>
  <si>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</si>
  <si>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</si>
  <si>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</si>
  <si>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</si>
  <si>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</si>
  <si>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</si>
  <si>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</si>
  <si>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</si>
  <si>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</si>
  <si>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</si>
  <si>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</si>
  <si>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</si>
  <si>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</si>
  <si>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</si>
  <si>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</si>
  <si>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</si>
  <si>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</si>
  <si>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</si>
  <si>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</si>
  <si>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</si>
  <si>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</si>
  <si>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</si>
  <si>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</si>
  <si>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</si>
  <si>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</si>
  <si>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</si>
  <si>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</si>
  <si>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</si>
  <si>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</si>
  <si>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</si>
  <si>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</si>
  <si>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</si>
  <si>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</si>
  <si>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</si>
  <si>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</si>
  <si>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</si>
  <si>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</si>
  <si>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</si>
  <si>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</si>
  <si>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</si>
  <si>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</si>
  <si>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</si>
  <si>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</si>
  <si>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</si>
  <si>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</si>
  <si>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</si>
  <si>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</si>
  <si>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</si>
  <si>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</si>
  <si>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</si>
  <si>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</si>
  <si>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</si>
  <si>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</si>
  <si>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</si>
  <si>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</si>
  <si>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</si>
  <si>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</si>
  <si>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</si>
  <si>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</si>
  <si>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</si>
  <si>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</si>
  <si>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</si>
  <si>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</si>
  <si>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</si>
  <si>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</si>
  <si>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</si>
  <si>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</si>
  <si>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</si>
  <si>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</si>
  <si>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</si>
  <si>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</si>
  <si>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</si>
  <si>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</si>
  <si>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</si>
  <si>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</si>
  <si>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</si>
  <si>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</si>
  <si>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</si>
  <si>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</si>
  <si>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</si>
  <si>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</si>
  <si>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</si>
  <si>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</si>
  <si>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</si>
  <si>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</si>
  <si>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</si>
  <si>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</si>
  <si>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</si>
  <si>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</si>
  <si>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</si>
  <si>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</si>
  <si>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</si>
  <si>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</si>
  <si>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</si>
  <si>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</si>
  <si>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</si>
  <si>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</si>
  <si>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</si>
  <si>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</si>
  <si>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</si>
  <si>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</si>
  <si>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</si>
  <si>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</si>
  <si>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</si>
  <si>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</si>
  <si>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</si>
  <si>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</si>
  <si>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</si>
  <si>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</si>
  <si>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</si>
  <si>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</si>
  <si>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</si>
  <si>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</si>
  <si>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</si>
  <si>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</si>
  <si>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</si>
  <si>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</si>
  <si>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</si>
  <si>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</si>
  <si>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</si>
  <si>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</si>
  <si>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</si>
  <si>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</si>
  <si>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</si>
  <si>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</si>
  <si>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</si>
  <si>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</si>
  <si>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</si>
  <si>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</si>
  <si>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</si>
  <si>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</si>
  <si>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</si>
  <si>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</si>
  <si>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</si>
  <si>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</si>
  <si>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</si>
  <si>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</si>
  <si>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</si>
  <si>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</si>
  <si>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</si>
  <si>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</si>
  <si>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</si>
  <si>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</si>
  <si>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</si>
  <si>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</si>
  <si>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</si>
  <si>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</si>
  <si>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</si>
  <si>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</si>
  <si>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</si>
  <si>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</si>
  <si>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</si>
  <si>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</si>
  <si>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</si>
  <si>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</si>
  <si>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</si>
  <si>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</si>
  <si>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</si>
  <si>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</si>
  <si>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</si>
  <si>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</si>
  <si>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</si>
  <si>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</si>
  <si>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</si>
  <si>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</si>
  <si>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</si>
  <si>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</si>
  <si>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</si>
  <si>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</si>
  <si>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</si>
  <si>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</si>
  <si>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</si>
  <si>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</si>
  <si>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</si>
  <si>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</si>
  <si>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</si>
  <si>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</si>
  <si>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</si>
  <si>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</si>
  <si>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</si>
  <si>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</si>
  <si>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</si>
  <si>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</si>
  <si>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</si>
  <si>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</si>
  <si>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</si>
  <si>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</si>
  <si>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</si>
  <si>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</si>
  <si>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</si>
  <si>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</si>
  <si>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</si>
  <si>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</si>
  <si>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</si>
  <si>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</si>
  <si>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</si>
  <si>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</si>
  <si>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</si>
  <si>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</si>
  <si>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</si>
  <si>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</si>
  <si>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</si>
  <si>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</si>
  <si>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</si>
  <si>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</si>
  <si>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</si>
  <si>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</si>
  <si>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</si>
  <si>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</si>
  <si>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</si>
  <si>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</si>
  <si>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</si>
  <si>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</si>
  <si>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</si>
  <si>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</si>
  <si>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</si>
  <si>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</si>
  <si>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</si>
  <si>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</si>
  <si>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</si>
  <si>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</si>
  <si>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</si>
  <si>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</si>
  <si>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</si>
  <si>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</si>
  <si>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</si>
  <si>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</si>
  <si>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</si>
  <si>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</si>
  <si>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</si>
  <si>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</si>
  <si>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</si>
  <si>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</si>
  <si>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</si>
  <si>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</si>
  <si>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</si>
  <si>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</si>
  <si>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</si>
  <si>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</si>
  <si>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</si>
  <si>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</si>
  <si>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</si>
  <si>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</si>
  <si>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</si>
  <si>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</si>
  <si>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</si>
  <si>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</si>
  <si>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</si>
  <si>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</si>
  <si>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</si>
  <si>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</si>
  <si>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</si>
  <si>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</si>
  <si>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</si>
  <si>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</si>
  <si>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</si>
  <si>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</si>
  <si>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</si>
  <si>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</si>
  <si>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</si>
  <si>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</si>
  <si>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</si>
  <si>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</si>
  <si>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</si>
  <si>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</si>
  <si>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</si>
  <si>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</si>
  <si>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</si>
  <si>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</si>
  <si>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</si>
  <si>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</si>
  <si>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</si>
  <si>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</si>
  <si>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</si>
  <si>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</si>
  <si>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</si>
  <si>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</si>
  <si>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</si>
  <si>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</si>
  <si>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</si>
  <si>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</si>
  <si>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</si>
  <si>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</si>
  <si>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</si>
  <si>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</si>
  <si>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</si>
  <si>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</si>
  <si>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</si>
  <si>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</si>
  <si>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</si>
  <si>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</si>
  <si>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</si>
  <si>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</si>
  <si>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</si>
  <si>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</si>
  <si>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</si>
  <si>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</si>
  <si>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</si>
  <si>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</si>
  <si>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</si>
  <si>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</si>
  <si>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</si>
  <si>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</si>
  <si>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</si>
  <si>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</si>
  <si>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</si>
  <si>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</si>
  <si>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</si>
  <si>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</si>
  <si>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</si>
  <si>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</si>
  <si>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</si>
  <si>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</si>
  <si>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</si>
  <si>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</si>
  <si>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</si>
  <si>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</si>
  <si>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</si>
  <si>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</si>
  <si>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</si>
  <si>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</si>
  <si>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</si>
  <si>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</si>
  <si>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</si>
  <si>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</si>
  <si>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</si>
  <si>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</si>
  <si>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</si>
  <si>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</si>
  <si>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</si>
  <si>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</si>
  <si>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</si>
  <si>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</si>
  <si>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</si>
  <si>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</si>
  <si>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</si>
  <si>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</si>
  <si>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</si>
  <si>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</si>
  <si>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</si>
  <si>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</si>
  <si>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</si>
  <si>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</si>
  <si>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</si>
  <si>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</si>
  <si>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</si>
  <si>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</si>
  <si>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</si>
  <si>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</si>
  <si>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</si>
  <si>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</si>
  <si>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</si>
  <si>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</si>
  <si>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</si>
  <si>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</si>
  <si>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</si>
  <si>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</si>
  <si>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</si>
  <si>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</si>
  <si>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</si>
  <si>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</si>
  <si>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</si>
  <si>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</si>
  <si>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</si>
  <si>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</si>
  <si>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</si>
  <si>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</si>
  <si>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</si>
  <si>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</si>
  <si>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</si>
  <si>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</si>
  <si>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</si>
  <si>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</si>
  <si>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</si>
  <si>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</si>
  <si>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</si>
  <si>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</si>
  <si>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</si>
  <si>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</si>
  <si>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</si>
  <si>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</si>
  <si>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</si>
  <si>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</si>
  <si>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</si>
  <si>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</si>
  <si>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</si>
  <si>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</si>
  <si>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</si>
  <si>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</si>
  <si>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</si>
  <si>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</si>
  <si>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</si>
  <si>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</si>
  <si>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</si>
  <si>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</si>
  <si>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</si>
  <si>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</si>
  <si>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</si>
  <si>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</si>
  <si>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</si>
  <si>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</si>
  <si>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</si>
  <si>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</si>
  <si>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</si>
  <si>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</si>
  <si>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</si>
  <si>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</si>
  <si>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</si>
  <si>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</si>
  <si>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</si>
  <si>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</si>
  <si>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</si>
  <si>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</si>
  <si>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</si>
  <si>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</si>
  <si>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</si>
  <si>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</si>
  <si>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</si>
  <si>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</si>
  <si>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</si>
  <si>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</si>
  <si>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</si>
  <si>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</si>
  <si>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</si>
  <si>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</si>
  <si>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</si>
  <si>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</si>
  <si>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</si>
  <si>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</si>
  <si>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</si>
  <si>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</si>
  <si>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</si>
  <si>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</si>
  <si>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</si>
  <si>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</si>
  <si>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</si>
  <si>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</si>
  <si>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</si>
  <si>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</si>
  <si>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</si>
  <si>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</si>
  <si>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</si>
  <si>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</si>
  <si>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</si>
  <si>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</si>
  <si>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</si>
  <si>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</si>
  <si>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</si>
  <si>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</si>
  <si>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</si>
  <si>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</si>
  <si>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</si>
  <si>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</si>
  <si>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</si>
  <si>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</si>
  <si>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</si>
  <si>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</si>
  <si>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</si>
  <si>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</si>
  <si>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</si>
  <si>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</si>
  <si>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</si>
  <si>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</si>
  <si>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</si>
  <si>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</si>
  <si>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</si>
  <si>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</si>
  <si>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</si>
  <si>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</si>
  <si>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</si>
  <si>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</si>
  <si>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</si>
  <si>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</si>
  <si>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</si>
  <si>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</si>
  <si>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</si>
  <si>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</si>
  <si>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</si>
  <si>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</si>
  <si>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</si>
  <si>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</si>
  <si>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</si>
  <si>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</si>
  <si>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</si>
  <si>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</si>
  <si>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</si>
  <si>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</si>
  <si>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</si>
  <si>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</si>
  <si>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</si>
  <si>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</si>
  <si>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</si>
  <si>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</si>
  <si>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</si>
  <si>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</si>
  <si>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</si>
  <si>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</si>
  <si>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</si>
  <si>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</si>
  <si>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</si>
  <si>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</si>
  <si>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</si>
  <si>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</si>
  <si>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</si>
  <si>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</si>
  <si>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</si>
  <si>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</si>
  <si>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</si>
  <si>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</si>
  <si>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</si>
  <si>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</si>
  <si>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</si>
  <si>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</si>
  <si>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</si>
  <si>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</si>
  <si>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</si>
  <si>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</si>
  <si>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</si>
  <si>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</si>
  <si>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</si>
  <si>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</si>
  <si>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</si>
  <si>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</si>
  <si>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</si>
  <si>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</si>
  <si>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</si>
  <si>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</si>
  <si>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</si>
  <si>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</si>
  <si>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</si>
  <si>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</si>
  <si>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</si>
  <si>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</si>
  <si>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</si>
  <si>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</si>
  <si>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</si>
  <si>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</si>
  <si>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</si>
  <si>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</si>
  <si>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</si>
  <si>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</si>
  <si>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</si>
  <si>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</si>
  <si>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</si>
  <si>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</si>
  <si>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</si>
  <si>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</si>
  <si>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</si>
  <si>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</si>
  <si>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</si>
  <si>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</si>
  <si>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</si>
  <si>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</si>
  <si>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</si>
  <si>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</si>
  <si>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</si>
  <si>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</si>
  <si>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</si>
  <si>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</si>
  <si>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</si>
  <si>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</si>
  <si>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</si>
  <si>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</si>
  <si>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</si>
  <si>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</si>
  <si>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</si>
  <si>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</si>
  <si>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</si>
  <si>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</si>
  <si>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</si>
  <si>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</si>
  <si>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</si>
  <si>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</si>
  <si>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</si>
  <si>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</si>
  <si>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</si>
  <si>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</si>
  <si>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</si>
  <si>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</si>
  <si>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</si>
  <si>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</si>
  <si>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</si>
  <si>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</si>
  <si>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</si>
  <si>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</si>
  <si>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</si>
  <si>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</si>
  <si>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</si>
  <si>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</si>
  <si>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</si>
  <si>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</si>
  <si>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</si>
  <si>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</si>
  <si>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</si>
  <si>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</si>
  <si>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</si>
  <si>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</si>
  <si>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</si>
  <si>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</si>
  <si>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</si>
  <si>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</si>
  <si>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</si>
  <si>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</si>
  <si>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</si>
  <si>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</si>
  <si>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</si>
  <si>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</si>
  <si>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</si>
  <si>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</si>
  <si>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</si>
  <si>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</si>
  <si>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</si>
  <si>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</si>
  <si>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</si>
  <si>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</si>
  <si>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</si>
  <si>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</si>
  <si>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</si>
  <si>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</si>
  <si>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</si>
  <si>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</si>
  <si>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</si>
  <si>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</si>
  <si>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</si>
  <si>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</si>
  <si>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</si>
  <si>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</si>
  <si>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</si>
  <si>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</si>
  <si>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</si>
  <si>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</si>
  <si>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</si>
  <si>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</si>
  <si>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</si>
  <si>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</si>
  <si>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</si>
  <si>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</si>
  <si>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</si>
  <si>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</si>
  <si>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</si>
  <si>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</si>
  <si>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</si>
  <si>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</si>
  <si>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</si>
  <si>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</si>
  <si>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</si>
  <si>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</si>
  <si>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</si>
  <si>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</si>
  <si>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</si>
  <si>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</si>
  <si>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</si>
  <si>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</si>
  <si>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</si>
  <si>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</si>
  <si>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</si>
  <si>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</si>
  <si>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</si>
  <si>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</si>
  <si>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</si>
  <si>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</si>
  <si>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</si>
  <si>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</si>
  <si>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</si>
  <si>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</si>
  <si>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</si>
  <si>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</si>
  <si>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</si>
  <si>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</si>
  <si>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</si>
  <si>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</si>
  <si>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</si>
  <si>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</si>
  <si>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</si>
  <si>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</si>
  <si>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</si>
  <si>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</si>
  <si>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</si>
  <si>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</si>
  <si>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</si>
  <si>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</si>
  <si>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</si>
  <si>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</si>
  <si>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</si>
  <si>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</si>
  <si>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</si>
  <si>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</si>
  <si>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</si>
  <si>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</si>
  <si>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</si>
  <si>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</si>
  <si>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</si>
  <si>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</si>
  <si>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</si>
  <si>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</si>
  <si>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</si>
  <si>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</si>
  <si>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</si>
  <si>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</si>
  <si>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</si>
  <si>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</si>
  <si>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</si>
  <si>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</si>
  <si>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</si>
  <si>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</si>
  <si>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</si>
  <si>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</si>
  <si>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</si>
  <si>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</si>
  <si>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</si>
  <si>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</si>
  <si>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</si>
  <si>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</si>
  <si>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</si>
  <si>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</si>
  <si>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</si>
  <si>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</si>
  <si>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</si>
  <si>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</si>
  <si>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</si>
  <si>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</si>
  <si>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</si>
  <si>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</si>
  <si>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</si>
  <si>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</si>
  <si>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</si>
  <si>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</si>
  <si>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</si>
  <si>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</si>
  <si>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</si>
  <si>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</si>
  <si>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</si>
  <si>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</si>
  <si>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</si>
  <si>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</si>
  <si>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</si>
  <si>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</si>
  <si>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</si>
  <si>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</si>
  <si>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</si>
  <si>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</si>
  <si>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</si>
  <si>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</si>
  <si>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</si>
  <si>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</si>
  <si>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</si>
  <si>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</si>
  <si>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</si>
  <si>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</si>
  <si>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</si>
  <si>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</si>
  <si>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</si>
  <si>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</si>
  <si>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</si>
  <si>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</si>
  <si>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</si>
  <si>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</si>
  <si>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</si>
  <si>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</si>
  <si>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</si>
  <si>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</si>
  <si>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</si>
  <si>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</si>
  <si>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</si>
  <si>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</si>
  <si>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</si>
  <si>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</si>
  <si>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</si>
  <si>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</si>
  <si>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</si>
  <si>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</si>
  <si>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</si>
  <si>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</si>
  <si>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</si>
  <si>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</si>
  <si>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</si>
  <si>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</si>
  <si>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</si>
  <si>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</si>
  <si>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</si>
  <si>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</si>
  <si>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</si>
  <si>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</si>
  <si>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</si>
  <si>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</si>
  <si>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</si>
  <si>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</si>
  <si>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</si>
  <si>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</si>
  <si>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</si>
  <si>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</si>
  <si>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</si>
  <si>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</si>
  <si>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</si>
  <si>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</si>
  <si>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</si>
  <si>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</si>
  <si>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</si>
  <si>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</si>
  <si>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</si>
  <si>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</si>
  <si>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</si>
  <si>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</si>
  <si>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</si>
  <si>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</si>
  <si>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</si>
  <si>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</si>
  <si>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</si>
  <si>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</si>
  <si>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</si>
  <si>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</si>
  <si>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</si>
  <si>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</si>
  <si>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</si>
  <si>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</si>
  <si>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</si>
  <si>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</si>
  <si>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</si>
  <si>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</si>
  <si>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</si>
  <si>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</si>
  <si>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</si>
  <si>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</si>
  <si>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</si>
  <si>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</si>
  <si>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</si>
  <si>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</si>
  <si>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</si>
  <si>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</si>
  <si>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</si>
  <si>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</si>
  <si>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</si>
  <si>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</si>
  <si>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</si>
  <si>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</si>
  <si>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</si>
  <si>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</si>
  <si>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</si>
  <si>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</si>
  <si>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</si>
  <si>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</si>
  <si>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</si>
  <si>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</si>
  <si>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</si>
  <si>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</si>
  <si>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</si>
  <si>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</si>
  <si>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</si>
  <si>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</si>
  <si>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</si>
  <si>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</si>
  <si>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</si>
  <si>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</si>
  <si>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</si>
  <si>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</si>
  <si>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</si>
  <si>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</si>
  <si>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</si>
  <si>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</si>
  <si>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</si>
  <si>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</si>
  <si>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</si>
  <si>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</si>
  <si>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</si>
  <si>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</si>
  <si>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</si>
  <si>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</si>
  <si>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</si>
  <si>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</si>
  <si>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</si>
  <si>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</si>
  <si>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</si>
  <si>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</si>
  <si>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</si>
  <si>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</si>
  <si>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</si>
  <si>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</si>
  <si>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</si>
  <si>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</si>
  <si>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</si>
  <si>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</si>
  <si>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</si>
  <si>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</si>
  <si>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</si>
  <si>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</si>
  <si>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</si>
  <si>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</si>
  <si>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</si>
  <si>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</si>
  <si>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</si>
  <si>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</si>
  <si>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</si>
  <si>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</si>
  <si>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</si>
  <si>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</si>
  <si>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</si>
  <si>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</si>
  <si>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</si>
  <si>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</si>
  <si>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</si>
  <si>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</si>
  <si>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</si>
  <si>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</si>
  <si>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</si>
  <si>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</si>
  <si>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</si>
  <si>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</si>
  <si>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</si>
  <si>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</si>
  <si>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</si>
  <si>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</si>
  <si>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</si>
  <si>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</si>
  <si>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</si>
  <si>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</si>
  <si>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</si>
  <si>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</si>
  <si>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</si>
  <si>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</si>
  <si>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</si>
  <si>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</si>
  <si>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</si>
  <si>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</si>
  <si>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</si>
  <si>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</si>
  <si>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</si>
  <si>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</si>
  <si>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</si>
  <si>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</si>
  <si>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</si>
  <si>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</si>
  <si>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</si>
  <si>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</si>
  <si>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</si>
  <si>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</si>
  <si>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</si>
  <si>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</si>
  <si>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</si>
  <si>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</si>
  <si>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</si>
  <si>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</si>
  <si>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</si>
  <si>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</si>
  <si>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</si>
  <si>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</si>
  <si>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</si>
  <si>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</si>
  <si>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</si>
  <si>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</si>
  <si>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</si>
  <si>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</si>
  <si>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</si>
  <si>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</si>
  <si>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</si>
  <si>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</si>
  <si>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</si>
  <si>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</si>
  <si>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</si>
  <si>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</si>
  <si>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</si>
  <si>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</si>
  <si>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</si>
  <si>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</si>
  <si>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</si>
  <si>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</si>
  <si>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</si>
  <si>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</si>
  <si>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</si>
  <si>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</si>
  <si>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</si>
  <si>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</si>
  <si>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</si>
  <si>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</si>
  <si>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</si>
  <si>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</si>
  <si>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</si>
  <si>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</si>
  <si>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</si>
  <si>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</si>
  <si>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</si>
  <si>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</si>
  <si>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</si>
  <si>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</si>
  <si>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</si>
  <si>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</si>
  <si>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</si>
  <si>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</si>
  <si>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</si>
  <si>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</si>
  <si>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</si>
  <si>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</si>
  <si>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</si>
  <si>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</si>
  <si>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</si>
  <si>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</si>
  <si>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</si>
  <si>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</si>
  <si>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</si>
  <si>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</si>
  <si>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</si>
  <si>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</si>
  <si>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</si>
  <si>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</si>
  <si>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</si>
  <si>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</si>
  <si>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</si>
  <si>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</si>
  <si>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</si>
  <si>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</si>
  <si>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</si>
  <si>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</si>
  <si>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</si>
  <si>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</si>
  <si>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</si>
  <si>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</si>
  <si>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</si>
  <si>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</si>
  <si>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</si>
  <si>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</si>
  <si>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</si>
  <si>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</si>
  <si>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</si>
  <si>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</si>
  <si>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</si>
  <si>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</si>
  <si>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</si>
  <si>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</si>
  <si>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</si>
  <si>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</si>
  <si>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</si>
  <si>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</si>
  <si>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</si>
  <si>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</si>
  <si>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</si>
  <si>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</si>
  <si>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</si>
  <si>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</si>
  <si>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</si>
  <si>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</si>
  <si>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</si>
  <si>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</si>
  <si>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</si>
  <si>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</si>
  <si>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</si>
  <si>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</si>
  <si>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</si>
  <si>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</si>
  <si>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</si>
  <si>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</si>
  <si>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</si>
  <si>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</si>
  <si>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</si>
  <si>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</si>
  <si>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</si>
  <si>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</si>
  <si>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</si>
  <si>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</si>
  <si>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</si>
  <si>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</si>
  <si>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</si>
  <si>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</si>
  <si>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</si>
  <si>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</si>
  <si>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</si>
  <si>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</si>
  <si>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</si>
  <si>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</si>
  <si>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</si>
  <si>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</si>
  <si>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</si>
  <si>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</si>
  <si>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</si>
  <si>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</si>
  <si>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</si>
  <si>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</si>
  <si>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</si>
  <si>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</si>
  <si>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</si>
  <si>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</si>
  <si>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</si>
  <si>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</si>
  <si>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</si>
  <si>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</si>
  <si>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</si>
  <si>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</si>
  <si>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</si>
  <si>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</si>
  <si>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</si>
  <si>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</si>
  <si>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</si>
  <si>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</si>
  <si>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</si>
  <si>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</si>
  <si>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</si>
  <si>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</si>
  <si>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</si>
  <si>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</si>
  <si>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</si>
  <si>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</si>
  <si>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</si>
  <si>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</si>
  <si>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</si>
  <si>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</si>
  <si>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</si>
  <si>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</si>
  <si>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</si>
  <si>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</si>
  <si>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</si>
  <si>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</si>
  <si>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</si>
  <si>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</si>
  <si>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</si>
  <si>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</si>
  <si>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</si>
  <si>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</si>
  <si>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</si>
  <si>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</si>
  <si>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</si>
  <si>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</si>
  <si>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</si>
  <si>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</si>
  <si>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</si>
  <si>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</si>
  <si>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</si>
  <si>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</si>
  <si>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</si>
  <si>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</si>
  <si>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</si>
  <si>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</si>
  <si>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</si>
  <si>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</si>
  <si>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</si>
  <si>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</si>
  <si>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</si>
  <si>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</si>
  <si>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</si>
  <si>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</si>
  <si>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</si>
  <si>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</si>
  <si>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</si>
  <si>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</si>
  <si>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</si>
  <si>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</si>
  <si>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</si>
  <si>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</si>
  <si>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</si>
  <si>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</si>
  <si>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</si>
  <si>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</si>
  <si>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</si>
  <si>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</si>
  <si>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</si>
  <si>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</si>
  <si>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</si>
  <si>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</si>
  <si>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</si>
  <si>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</si>
  <si>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</si>
  <si>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</si>
  <si>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</si>
  <si>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</si>
  <si>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</si>
  <si>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</si>
  <si>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</si>
  <si>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</si>
  <si>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</si>
  <si>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</si>
  <si>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</si>
  <si>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</si>
  <si>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</si>
  <si>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</si>
  <si>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</si>
  <si>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</si>
  <si>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</si>
  <si>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</si>
  <si>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</si>
  <si>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</si>
  <si>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</si>
  <si>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</si>
  <si>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</si>
  <si>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</si>
  <si>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</si>
  <si>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</si>
  <si>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</si>
  <si>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</si>
  <si>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</si>
  <si>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</si>
  <si>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</si>
  <si>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</si>
  <si>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</si>
  <si>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</si>
  <si>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</si>
  <si>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</si>
  <si>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</si>
  <si>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</si>
  <si>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</si>
  <si>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</si>
  <si>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</si>
  <si>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</si>
  <si>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</si>
  <si>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</si>
  <si>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</si>
  <si>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</si>
  <si>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</si>
  <si>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</si>
  <si>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</si>
  <si>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</si>
  <si>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</si>
  <si>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</si>
  <si>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</si>
  <si>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</si>
  <si>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</si>
  <si>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</si>
  <si>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</si>
  <si>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</si>
  <si>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</si>
  <si>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</si>
  <si>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</si>
  <si>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</si>
  <si>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</si>
  <si>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</si>
  <si>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</si>
  <si>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</si>
  <si>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</si>
  <si>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</si>
  <si>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</si>
  <si>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</si>
  <si>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</si>
  <si>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</si>
  <si>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</si>
  <si>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</si>
  <si>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</si>
  <si>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</si>
  <si>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</si>
  <si>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</si>
  <si>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</si>
  <si>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</si>
  <si>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</si>
  <si>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</si>
  <si>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</si>
  <si>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</si>
  <si>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</si>
  <si>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</si>
  <si>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</si>
  <si>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</si>
  <si>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</si>
  <si>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</si>
  <si>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</si>
  <si>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</si>
  <si>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</si>
  <si>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</si>
  <si>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</si>
  <si>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</si>
  <si>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</si>
  <si>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</si>
  <si>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</si>
  <si>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</si>
  <si>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</si>
  <si>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</si>
  <si>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</si>
  <si>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</si>
  <si>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</si>
  <si>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</si>
  <si>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</si>
  <si>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</si>
  <si>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</si>
  <si>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</si>
  <si>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</si>
  <si>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</si>
  <si>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</si>
  <si>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</si>
  <si>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</si>
  <si>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</si>
  <si>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</si>
  <si>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</si>
  <si>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</si>
  <si>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</si>
  <si>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</si>
  <si>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</si>
  <si>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</si>
  <si>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</si>
  <si>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</si>
  <si>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</si>
  <si>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</si>
  <si>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</si>
  <si>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</si>
  <si>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</si>
  <si>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</si>
  <si>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</si>
  <si>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</si>
  <si>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</si>
  <si>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</si>
  <si>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</si>
  <si>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</si>
  <si>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</si>
  <si>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</si>
  <si>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</si>
  <si>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</si>
  <si>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</si>
  <si>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</si>
  <si>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</si>
  <si>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</si>
  <si>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</si>
  <si>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</si>
  <si>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</si>
  <si>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</si>
  <si>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</si>
  <si>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</si>
  <si>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</si>
  <si>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</si>
  <si>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</si>
  <si>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</si>
  <si>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</si>
  <si>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</si>
  <si>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</si>
  <si>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</si>
  <si>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</si>
  <si>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</si>
  <si>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</si>
  <si>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</si>
  <si>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</si>
  <si>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</si>
  <si>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</si>
  <si>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</si>
  <si>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</si>
  <si>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</si>
  <si>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</si>
  <si>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</si>
  <si>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</si>
  <si>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</si>
  <si>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</si>
  <si>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</si>
  <si>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</si>
  <si>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</si>
  <si>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</si>
  <si>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</si>
  <si>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</si>
  <si>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</si>
  <si>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</si>
  <si>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</si>
  <si>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</si>
  <si>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</si>
  <si>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</si>
  <si>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</si>
  <si>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</si>
  <si>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</si>
  <si>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</si>
  <si>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</si>
  <si>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</si>
  <si>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</si>
  <si>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</si>
  <si>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</si>
  <si>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</si>
  <si>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</si>
  <si>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</si>
  <si>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</si>
  <si>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</si>
  <si>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</si>
  <si>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</si>
  <si>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</si>
  <si>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</si>
  <si>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</si>
  <si>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</si>
  <si>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</si>
  <si>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</si>
  <si>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</si>
  <si>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</si>
  <si>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</si>
  <si>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</si>
  <si>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</si>
  <si>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</si>
  <si>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</si>
  <si>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</si>
  <si>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</si>
  <si>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</si>
  <si>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</si>
  <si>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</si>
  <si>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</si>
  <si>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</si>
  <si>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</si>
  <si>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</si>
  <si>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</si>
  <si>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</si>
  <si>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</si>
  <si>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</si>
  <si>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</si>
  <si>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</si>
  <si>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</si>
  <si>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</si>
  <si>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</si>
  <si>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</si>
  <si>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</si>
  <si>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</si>
  <si>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</si>
  <si>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</si>
  <si>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</si>
  <si>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</si>
  <si>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</si>
  <si>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</si>
  <si>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</si>
  <si>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</si>
  <si>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</si>
  <si>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</si>
  <si>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</si>
  <si>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</si>
  <si>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</si>
  <si>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</si>
  <si>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</si>
  <si>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</si>
  <si>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</si>
  <si>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</si>
  <si>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</si>
  <si>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</si>
  <si>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</si>
  <si>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</si>
  <si>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</si>
  <si>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</si>
  <si>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</si>
  <si>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</si>
  <si>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</si>
  <si>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</si>
  <si>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</si>
  <si>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</si>
  <si>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</si>
  <si>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</si>
  <si>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</si>
  <si>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</si>
  <si>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</si>
  <si>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</si>
  <si>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</si>
  <si>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</si>
  <si>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</si>
  <si>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</si>
  <si>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</si>
  <si>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</si>
  <si>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</si>
  <si>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</si>
  <si>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</si>
  <si>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</si>
  <si>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</si>
  <si>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</si>
  <si>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</si>
  <si>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</si>
  <si>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</si>
  <si>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</si>
  <si>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</si>
  <si>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</si>
  <si>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</si>
  <si>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</si>
  <si>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</si>
  <si>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</si>
  <si>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</si>
  <si>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</si>
  <si>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</si>
  <si>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</si>
  <si>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</si>
  <si>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</si>
  <si>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</si>
  <si>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</si>
  <si>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</si>
  <si>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</si>
  <si>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</si>
  <si>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</si>
  <si>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</si>
  <si>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</si>
  <si>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</si>
  <si>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</si>
  <si>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</si>
  <si>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</si>
  <si>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</si>
  <si>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</si>
  <si>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</si>
  <si>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</si>
  <si>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</si>
  <si>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</si>
  <si>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</si>
  <si>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</si>
  <si>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</si>
  <si>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</si>
  <si>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</si>
  <si>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</si>
  <si>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</si>
  <si>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</si>
  <si>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</si>
  <si>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</si>
  <si>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</si>
  <si>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</si>
  <si>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</si>
  <si>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</si>
  <si>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</si>
  <si>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</si>
  <si>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</si>
  <si>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</si>
  <si>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</si>
  <si>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</si>
  <si>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</si>
  <si>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</si>
  <si>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</si>
  <si>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</si>
  <si>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</si>
  <si>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</si>
  <si>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</si>
  <si>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</si>
  <si>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</si>
  <si>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</si>
  <si>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</si>
  <si>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</si>
  <si>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</si>
  <si>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</si>
  <si>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</si>
  <si>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</si>
  <si>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</si>
  <si>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</si>
  <si>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</si>
  <si>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</si>
  <si>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</si>
  <si>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</si>
  <si>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</si>
  <si>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</si>
  <si>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</si>
  <si>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</si>
  <si>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</si>
  <si>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</si>
  <si>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</si>
  <si>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</si>
  <si>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</si>
  <si>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</si>
  <si>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</si>
  <si>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</si>
  <si>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</si>
  <si>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</si>
  <si>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</si>
  <si>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</si>
  <si>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</si>
  <si>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</si>
  <si>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</si>
  <si>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</si>
  <si>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</si>
  <si>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</si>
  <si>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</si>
  <si>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</si>
  <si>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</si>
  <si>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</si>
  <si>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</si>
  <si>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</si>
  <si>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</si>
  <si>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</si>
  <si>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</si>
  <si>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</si>
  <si>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</si>
  <si>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</si>
  <si>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</si>
  <si>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</si>
  <si>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</si>
  <si>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</si>
  <si>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</si>
  <si>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</si>
  <si>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</si>
  <si>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</si>
  <si>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</si>
  <si>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</si>
  <si>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</si>
  <si>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</si>
  <si>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</si>
  <si>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</si>
  <si>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</si>
  <si>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</si>
  <si>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</si>
  <si>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</si>
  <si>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</si>
  <si>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</si>
  <si>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</si>
  <si>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</si>
  <si>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</si>
  <si>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</si>
  <si>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</si>
  <si>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</si>
  <si>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</si>
  <si>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</si>
  <si>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</si>
  <si>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</si>
  <si>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</si>
  <si>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</si>
  <si>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</si>
  <si>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</si>
  <si>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</si>
  <si>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</si>
  <si>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</si>
  <si>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</si>
  <si>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</si>
  <si>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</si>
  <si>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</si>
  <si>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</si>
  <si>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</si>
  <si>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</si>
  <si>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</si>
  <si>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</si>
  <si>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</si>
  <si>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</si>
  <si>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</si>
  <si>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</si>
  <si>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</si>
  <si>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</si>
  <si>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</si>
  <si>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</si>
  <si>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</si>
  <si>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</si>
  <si>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</si>
  <si>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</si>
  <si>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</si>
  <si>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</si>
  <si>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</si>
  <si>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</si>
  <si>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</si>
  <si>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</si>
  <si>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</si>
  <si>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</si>
  <si>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</si>
  <si>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</si>
  <si>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</si>
  <si>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</si>
  <si>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</si>
  <si>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</si>
  <si>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</si>
  <si>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</si>
  <si>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</si>
  <si>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</si>
  <si>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</si>
  <si>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</si>
  <si>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</si>
  <si>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</si>
  <si>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</si>
  <si>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</si>
  <si>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</si>
  <si>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</si>
  <si>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</si>
  <si>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</si>
  <si>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</si>
  <si>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</si>
  <si>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</si>
  <si>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</si>
  <si>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</si>
  <si>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</si>
  <si>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</si>
  <si>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</si>
  <si>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</si>
  <si>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</si>
  <si>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</si>
  <si>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</si>
  <si>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</si>
  <si>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</si>
  <si>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</si>
  <si>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</si>
  <si>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</si>
  <si>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</si>
  <si>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</si>
  <si>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</si>
  <si>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</si>
  <si>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</si>
  <si>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</si>
  <si>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</si>
  <si>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</si>
  <si>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</si>
  <si>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</si>
  <si>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</si>
  <si>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</si>
  <si>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</si>
  <si>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</si>
  <si>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</si>
  <si>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</si>
  <si>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</si>
  <si>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</si>
  <si>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</si>
  <si>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</si>
  <si>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</si>
  <si>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</si>
  <si>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</si>
  <si>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</si>
  <si>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</si>
  <si>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</si>
  <si>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</si>
  <si>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</si>
  <si>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</si>
  <si>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</si>
  <si>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</si>
  <si>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</si>
  <si>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</si>
  <si>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</si>
  <si>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</si>
  <si>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</si>
  <si>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</si>
  <si>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</si>
  <si>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</si>
  <si>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</si>
  <si>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</si>
  <si>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</si>
  <si>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</si>
  <si>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</si>
  <si>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</si>
  <si>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</si>
  <si>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</si>
  <si>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</si>
  <si>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</si>
  <si>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</si>
  <si>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</si>
  <si>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</si>
  <si>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</si>
  <si>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</si>
  <si>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</si>
  <si>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</si>
  <si>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</si>
  <si>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</si>
  <si>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</si>
  <si>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</si>
  <si>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</si>
  <si>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</si>
  <si>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</si>
  <si>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</si>
  <si>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</si>
  <si>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</si>
  <si>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</si>
  <si>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</si>
  <si>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</si>
  <si>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</si>
  <si>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</si>
  <si>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</si>
  <si>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</si>
  <si>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</si>
  <si>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</si>
  <si>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</si>
  <si>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</si>
  <si>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</si>
  <si>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</si>
  <si>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</si>
  <si>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</si>
  <si>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</si>
  <si>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</si>
  <si>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</si>
  <si>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</si>
  <si>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</si>
  <si>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</si>
  <si>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</si>
  <si>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</si>
  <si>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</si>
  <si>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</si>
  <si>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</si>
  <si>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</si>
  <si>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</si>
  <si>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</si>
  <si>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</si>
  <si>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</si>
  <si>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</si>
  <si>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</si>
  <si>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</si>
  <si>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</si>
  <si>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</si>
  <si>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</si>
  <si>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</si>
  <si>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</si>
  <si>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</si>
  <si>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</si>
  <si>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</si>
  <si>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</si>
  <si>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</si>
  <si>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</si>
  <si>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</si>
  <si>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</si>
  <si>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</si>
  <si>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</si>
  <si>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</si>
  <si>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</si>
  <si>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</si>
  <si>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</si>
  <si>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</si>
  <si>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</si>
  <si>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</si>
  <si>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</si>
  <si>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</si>
  <si>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</si>
  <si>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</si>
  <si>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</si>
  <si>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</si>
  <si>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</si>
  <si>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</si>
  <si>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</si>
  <si>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</si>
  <si>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</si>
  <si>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</si>
  <si>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</si>
  <si>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</si>
  <si>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</si>
  <si>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</si>
  <si>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</si>
  <si>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</si>
  <si>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</si>
  <si>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</si>
  <si>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</si>
  <si>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</si>
  <si>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</si>
  <si>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</si>
  <si>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</si>
  <si>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</si>
  <si>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</si>
  <si>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</si>
  <si>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</si>
  <si>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</si>
  <si>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</si>
  <si>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</si>
  <si>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</si>
  <si>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</si>
  <si>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</si>
  <si>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</si>
  <si>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</si>
  <si>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</si>
  <si>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</si>
  <si>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</si>
  <si>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</si>
  <si>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</si>
  <si>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</si>
  <si>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</si>
  <si>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</si>
  <si>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</si>
  <si>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</si>
  <si>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</si>
  <si>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</si>
  <si>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</si>
  <si>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</si>
  <si>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</si>
  <si>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</si>
  <si>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</si>
  <si>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</si>
  <si>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</si>
  <si>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</si>
  <si>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</si>
  <si>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</si>
  <si>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</si>
  <si>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</si>
  <si>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</si>
  <si>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</si>
  <si>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</si>
  <si>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</si>
  <si>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</si>
  <si>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</si>
  <si>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</si>
  <si>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</si>
  <si>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</si>
  <si>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</si>
  <si>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</si>
  <si>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</si>
  <si>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</si>
  <si>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</si>
  <si>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</si>
  <si>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</si>
  <si>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</si>
  <si>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</si>
  <si>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</si>
  <si>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</si>
  <si>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</si>
  <si>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</si>
  <si>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</si>
  <si>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</si>
  <si>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</si>
  <si>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</si>
  <si>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</si>
  <si>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</si>
  <si>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</si>
  <si>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</si>
  <si>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</si>
  <si>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</si>
  <si>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</si>
  <si>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</si>
  <si>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</si>
  <si>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</si>
  <si>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</si>
  <si>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</si>
  <si>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</si>
  <si>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</si>
  <si>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</si>
  <si>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</si>
  <si>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</si>
  <si>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</si>
  <si>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</si>
  <si>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</si>
  <si>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</si>
  <si>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</si>
  <si>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</si>
  <si>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</si>
  <si>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</si>
  <si>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</si>
  <si>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</si>
  <si>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</si>
  <si>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</si>
  <si>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</si>
  <si>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</si>
  <si>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</si>
  <si>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</si>
  <si>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</si>
  <si>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</si>
  <si>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</si>
  <si>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</si>
  <si>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</si>
  <si>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</si>
  <si>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</si>
  <si>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</si>
  <si>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</si>
  <si>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</si>
  <si>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</si>
  <si>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</si>
  <si>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</si>
  <si>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</si>
  <si>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</si>
  <si>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</si>
  <si>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</si>
  <si>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</si>
  <si>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</si>
  <si>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</si>
  <si>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</si>
  <si>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</si>
  <si>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</si>
  <si>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</si>
  <si>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</si>
  <si>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</si>
  <si>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</si>
  <si>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</si>
  <si>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</si>
  <si>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</si>
  <si>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</si>
  <si>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</si>
  <si>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</si>
  <si>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</si>
  <si>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</si>
  <si>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</si>
  <si>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</si>
  <si>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</si>
  <si>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</si>
  <si>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</si>
  <si>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</si>
  <si>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</si>
  <si>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</si>
  <si>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</si>
  <si>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</si>
  <si>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</si>
  <si>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</si>
  <si>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</si>
  <si>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</si>
  <si>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</si>
  <si>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</si>
  <si>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</si>
  <si>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</si>
  <si>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</si>
  <si>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</si>
  <si>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</si>
  <si>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</si>
  <si>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</si>
  <si>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</si>
  <si>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</si>
  <si>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</si>
  <si>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</si>
  <si>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</si>
  <si>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</si>
  <si>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</si>
  <si>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</si>
  <si>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</si>
  <si>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</si>
  <si>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</si>
  <si>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</si>
  <si>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</si>
  <si>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</si>
  <si>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</si>
  <si>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</si>
  <si>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</si>
  <si>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</si>
  <si>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</si>
  <si>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</si>
  <si>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</si>
  <si>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</si>
  <si>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</si>
  <si>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</si>
  <si>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</si>
  <si>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</si>
  <si>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</si>
  <si>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</si>
  <si>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</si>
  <si>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</si>
  <si>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</si>
  <si>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</si>
  <si>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</si>
  <si>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</si>
  <si>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</si>
  <si>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</si>
  <si>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</si>
  <si>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</si>
  <si>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</si>
  <si>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</si>
  <si>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</si>
  <si>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</si>
  <si>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</si>
  <si>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</si>
  <si>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</si>
  <si>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</si>
  <si>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</si>
  <si>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</si>
  <si>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</si>
  <si>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</si>
  <si>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</si>
  <si>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</si>
  <si>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</si>
  <si>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</si>
  <si>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</si>
  <si>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</si>
  <si>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</si>
  <si>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</si>
  <si>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</si>
  <si>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</si>
  <si>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</si>
  <si>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</si>
  <si>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</si>
  <si>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</si>
  <si>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</si>
  <si>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</si>
  <si>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</si>
  <si>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</si>
  <si>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</si>
  <si>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</si>
  <si>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</si>
  <si>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</si>
  <si>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</si>
  <si>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</si>
  <si>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</si>
  <si>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</si>
  <si>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</si>
  <si>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</si>
  <si>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</si>
  <si>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</si>
  <si>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</si>
  <si>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</si>
  <si>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</si>
  <si>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</si>
  <si>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</si>
  <si>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</si>
  <si>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</si>
  <si>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</si>
  <si>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</si>
  <si>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</si>
  <si>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</si>
  <si>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</si>
  <si>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</si>
  <si>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</si>
  <si>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</si>
  <si>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</si>
  <si>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</si>
  <si>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</si>
  <si>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</si>
  <si>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</si>
  <si>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</si>
  <si>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</si>
  <si>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</si>
  <si>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</si>
  <si>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</si>
  <si>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</si>
  <si>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</si>
  <si>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</si>
  <si>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</si>
  <si>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</si>
  <si>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</si>
  <si>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</si>
  <si>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</si>
  <si>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</si>
  <si>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</si>
  <si>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</si>
  <si>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</si>
  <si>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</si>
  <si>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</si>
  <si>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</si>
  <si>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</si>
  <si>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</si>
  <si>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</si>
  <si>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</si>
  <si>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</si>
  <si>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</si>
  <si>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</si>
  <si>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</si>
  <si>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</si>
  <si>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</si>
  <si>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</si>
  <si>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</si>
  <si>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</si>
  <si>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</si>
  <si>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</si>
  <si>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</si>
  <si>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</si>
  <si>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</si>
  <si>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</si>
  <si>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</si>
  <si>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</si>
  <si>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</si>
  <si>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</si>
  <si>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</si>
  <si>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</si>
  <si>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</si>
  <si>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</si>
  <si>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</si>
  <si>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</si>
  <si>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</si>
  <si>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</si>
  <si>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</si>
  <si>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</si>
  <si>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</si>
  <si>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</si>
  <si>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</si>
  <si>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</si>
  <si>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</si>
  <si>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</si>
  <si>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</si>
  <si>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</si>
  <si>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</si>
  <si>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</si>
  <si>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</si>
  <si>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</si>
  <si>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</si>
  <si>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</si>
  <si>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</si>
  <si>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</si>
  <si>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</si>
  <si>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</si>
  <si>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</si>
  <si>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</si>
  <si>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</si>
  <si>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</si>
  <si>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</si>
  <si>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</si>
  <si>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</si>
  <si>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</si>
  <si>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</si>
  <si>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</si>
  <si>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</si>
  <si>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</si>
  <si>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</si>
  <si>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</si>
  <si>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</si>
  <si>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</si>
  <si>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</si>
  <si>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</si>
  <si>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</si>
  <si>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</si>
  <si>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</si>
  <si>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</si>
  <si>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</si>
  <si>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</si>
  <si>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</si>
  <si>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</si>
  <si>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</si>
  <si>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</si>
  <si>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</si>
  <si>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</si>
  <si>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</si>
  <si>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</si>
  <si>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</si>
  <si>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</si>
  <si>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</si>
  <si>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</si>
  <si>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</si>
  <si>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</si>
  <si>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</si>
  <si>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</si>
  <si>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</si>
  <si>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</si>
  <si>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</si>
  <si>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</si>
  <si>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</si>
  <si>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</si>
  <si>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</si>
  <si>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</si>
  <si>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</si>
  <si>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</si>
  <si>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</si>
  <si>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</si>
  <si>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</si>
  <si>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</si>
  <si>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</si>
  <si>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</si>
  <si>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</si>
  <si>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</si>
  <si>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</si>
  <si>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</si>
  <si>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</si>
  <si>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</si>
  <si>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</si>
  <si>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</si>
  <si>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</si>
  <si>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</si>
  <si>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</si>
  <si>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</si>
  <si>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</si>
  <si>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</si>
  <si>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</si>
  <si>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</si>
  <si>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</si>
  <si>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</si>
  <si>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</si>
  <si>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</si>
  <si>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</si>
  <si>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</si>
  <si>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</si>
  <si>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</si>
  <si>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</si>
  <si>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</si>
  <si>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</si>
  <si>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</si>
  <si>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</si>
  <si>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</si>
  <si>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</si>
  <si>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</si>
  <si>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</si>
  <si>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</si>
  <si>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</si>
  <si>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</si>
  <si>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</si>
  <si>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</si>
  <si>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</si>
  <si>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</si>
  <si>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</si>
  <si>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</si>
  <si>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</si>
  <si>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</si>
  <si>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</si>
  <si>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</si>
  <si>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</si>
  <si>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</si>
  <si>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</si>
  <si>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</si>
  <si>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</si>
  <si>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</si>
  <si>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</si>
  <si>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</si>
  <si>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</si>
  <si>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</si>
  <si>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</si>
  <si>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</si>
  <si>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</si>
  <si>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</si>
  <si>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</si>
  <si>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</si>
  <si>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</si>
  <si>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</si>
  <si>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</si>
  <si>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</si>
  <si>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</si>
  <si>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</si>
  <si>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</si>
  <si>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</si>
  <si>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</si>
  <si>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</si>
  <si>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</si>
  <si>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</si>
  <si>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</si>
  <si>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</si>
  <si>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</si>
  <si>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</si>
  <si>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</si>
  <si>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</si>
  <si>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</si>
  <si>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</si>
  <si>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</si>
  <si>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</si>
  <si>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</si>
  <si>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</si>
  <si>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</si>
  <si>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</si>
  <si>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</si>
  <si>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</si>
  <si>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</si>
  <si>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</si>
  <si>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</si>
  <si>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</si>
  <si>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</si>
  <si>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</si>
  <si>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</si>
  <si>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</si>
  <si>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</si>
  <si>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</si>
  <si>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</si>
  <si>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</si>
  <si>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</si>
  <si>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</si>
  <si>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</si>
  <si>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</si>
  <si>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</si>
  <si>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</si>
  <si>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</si>
  <si>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</si>
  <si>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</si>
  <si>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</si>
  <si>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</si>
  <si>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</si>
  <si>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</si>
  <si>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</si>
  <si>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</si>
  <si>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</si>
  <si>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</si>
  <si>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</si>
  <si>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</si>
  <si>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</si>
  <si>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</si>
  <si>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</si>
  <si>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</si>
  <si>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</si>
  <si>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</si>
  <si>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</si>
  <si>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</si>
  <si>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</si>
  <si>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</si>
  <si>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</si>
  <si>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</si>
  <si>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</si>
  <si>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</si>
  <si>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</si>
  <si>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</si>
  <si>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</si>
  <si>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</si>
  <si>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</si>
  <si>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</si>
  <si>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</si>
  <si>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</si>
  <si>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</si>
  <si>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</si>
  <si>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</si>
  <si>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</si>
  <si>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</si>
  <si>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</si>
  <si>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</si>
  <si>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</si>
  <si>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</si>
  <si>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</si>
  <si>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</si>
  <si>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</si>
  <si>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</si>
  <si>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</si>
  <si>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</si>
  <si>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</si>
  <si>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</si>
  <si>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</si>
  <si>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</si>
  <si>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</si>
  <si>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</si>
  <si>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</si>
  <si>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</si>
  <si>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</si>
  <si>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</si>
  <si>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</si>
  <si>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</si>
  <si>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</si>
  <si>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</si>
  <si>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</si>
  <si>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</si>
  <si>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</si>
  <si>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</si>
  <si>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</si>
  <si>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</si>
  <si>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</si>
  <si>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</si>
  <si>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</si>
  <si>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</si>
  <si>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</si>
  <si>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</si>
  <si>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</si>
  <si>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</si>
  <si>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</si>
  <si>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</si>
  <si>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</si>
  <si>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</si>
  <si>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</si>
  <si>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</si>
  <si>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</si>
  <si>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</si>
  <si>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</si>
  <si>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</si>
  <si>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</si>
  <si>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</si>
  <si>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</si>
  <si>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</si>
  <si>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</si>
  <si>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</si>
  <si>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</si>
  <si>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</si>
  <si>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</si>
  <si>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</si>
  <si>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</si>
  <si>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</si>
  <si>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</si>
  <si>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</si>
  <si>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</si>
  <si>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</si>
  <si>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</si>
  <si>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</si>
  <si>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</si>
  <si>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</si>
  <si>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</si>
  <si>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</si>
  <si>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</si>
  <si>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</si>
  <si>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</si>
  <si>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</si>
  <si>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</si>
  <si>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</si>
  <si>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</si>
  <si>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</si>
  <si>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</si>
  <si>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</si>
  <si>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</si>
  <si>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</si>
  <si>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</si>
  <si>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</si>
  <si>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</si>
  <si>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</si>
  <si>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</si>
  <si>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</si>
  <si>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</si>
  <si>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</si>
  <si>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</si>
  <si>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</si>
  <si>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</si>
  <si>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</si>
  <si>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</si>
  <si>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</si>
  <si>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</si>
  <si>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</si>
  <si>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</si>
  <si>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</si>
  <si>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</si>
  <si>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</si>
  <si>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</si>
  <si>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</si>
  <si>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</si>
  <si>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</si>
  <si>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</si>
  <si>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</si>
  <si>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</si>
  <si>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</si>
  <si>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</si>
  <si>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</si>
  <si>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</si>
  <si>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</si>
  <si>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</si>
  <si>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</si>
  <si>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</si>
  <si>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</si>
  <si>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</si>
  <si>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</si>
  <si>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</si>
  <si>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</si>
  <si>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</si>
  <si>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</si>
  <si>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</si>
  <si>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</si>
  <si>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</si>
  <si>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</si>
  <si>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</si>
  <si>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</si>
  <si>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</si>
  <si>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</si>
  <si>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</si>
  <si>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</si>
  <si>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</si>
  <si>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</si>
  <si>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</si>
  <si>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</si>
  <si>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</si>
  <si>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</si>
  <si>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</si>
  <si>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</si>
  <si>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</si>
  <si>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</si>
  <si>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</si>
  <si>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</si>
  <si>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</si>
  <si>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</si>
  <si>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</si>
  <si>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</si>
  <si>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</si>
  <si>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</si>
  <si>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</si>
  <si>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</si>
  <si>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</si>
  <si>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</si>
  <si>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</si>
  <si>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</si>
  <si>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</si>
  <si>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</si>
  <si>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</si>
  <si>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</si>
  <si>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</si>
  <si>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</si>
  <si>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</si>
  <si>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</si>
  <si>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</si>
  <si>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</si>
  <si>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</si>
  <si>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</si>
  <si>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</si>
  <si>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</si>
  <si>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</si>
  <si>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</si>
  <si>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</si>
  <si>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</si>
  <si>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</si>
  <si>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</si>
  <si>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</si>
  <si>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</si>
  <si>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</si>
  <si>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</si>
  <si>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</si>
  <si>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</si>
  <si>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</si>
  <si>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</si>
  <si>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</si>
  <si>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</si>
  <si>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</si>
  <si>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</si>
  <si>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</si>
  <si>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</si>
  <si>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</si>
  <si>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</si>
  <si>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</si>
  <si>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</si>
  <si>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</si>
  <si>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</si>
  <si>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</si>
  <si>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</si>
  <si>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</si>
  <si>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</si>
  <si>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</si>
  <si>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</si>
  <si>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</si>
  <si>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</si>
  <si>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</si>
  <si>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</si>
  <si>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</si>
  <si>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</si>
  <si>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</si>
  <si>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</si>
  <si>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</si>
  <si>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</si>
  <si>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</si>
  <si>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</si>
  <si>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</si>
  <si>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</si>
  <si>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</si>
  <si>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</si>
  <si>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</si>
  <si>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</si>
  <si>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</si>
  <si>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</si>
  <si>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</si>
  <si>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</si>
  <si>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</si>
  <si>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</si>
  <si>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</si>
  <si>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</si>
  <si>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</si>
  <si>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</si>
  <si>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</si>
  <si>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</si>
  <si>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</si>
  <si>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</si>
  <si>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</si>
  <si>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</si>
  <si>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</si>
  <si>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</si>
  <si>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</si>
  <si>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</si>
  <si>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</si>
  <si>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</si>
  <si>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</si>
  <si>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</si>
  <si>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</si>
  <si>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</si>
  <si>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</si>
  <si>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</si>
  <si>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</si>
  <si>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</si>
  <si>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</si>
  <si>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</si>
  <si>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</si>
  <si>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</si>
  <si>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</si>
  <si>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</si>
  <si>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</si>
  <si>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</si>
  <si>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</si>
  <si>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</si>
  <si>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</si>
  <si>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</si>
  <si>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</si>
  <si>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</si>
  <si>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</si>
  <si>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</si>
  <si>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</si>
  <si>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</si>
  <si>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</si>
  <si>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</si>
  <si>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</si>
  <si>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</si>
  <si>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</si>
  <si>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</si>
  <si>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</si>
  <si>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</si>
  <si>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</si>
  <si>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</si>
  <si>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</si>
  <si>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</si>
  <si>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</si>
  <si>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</si>
  <si>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</si>
  <si>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</si>
  <si>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</si>
  <si>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</si>
  <si>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</si>
  <si>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</si>
  <si>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</si>
  <si>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</si>
  <si>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</si>
  <si>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</si>
  <si>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</si>
  <si>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</si>
  <si>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</si>
  <si>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</si>
  <si>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</si>
  <si>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</si>
  <si>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</si>
  <si>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</si>
  <si>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</si>
  <si>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</si>
  <si>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</si>
  <si>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</si>
  <si>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</si>
  <si>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</si>
  <si>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</si>
  <si>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</si>
  <si>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</si>
  <si>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</si>
  <si>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</si>
  <si>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</si>
  <si>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</si>
  <si>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</si>
  <si>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</si>
  <si>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</si>
  <si>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</si>
  <si>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</si>
  <si>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</si>
  <si>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</si>
  <si>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</si>
  <si>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</si>
  <si>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</si>
  <si>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</si>
  <si>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</si>
  <si>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</si>
  <si>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</si>
  <si>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</si>
  <si>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</si>
  <si>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</si>
  <si>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</si>
  <si>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</si>
  <si>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</si>
  <si>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</si>
  <si>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</si>
  <si>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</si>
  <si>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</si>
  <si>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</si>
  <si>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</si>
  <si>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</si>
  <si>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</si>
  <si>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</si>
  <si>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</si>
  <si>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</si>
  <si>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</si>
  <si>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</si>
  <si>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</si>
  <si>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</si>
  <si>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</si>
  <si>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</si>
  <si>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</si>
  <si>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</si>
  <si>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</si>
  <si>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</si>
  <si>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</si>
  <si>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</si>
  <si>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</si>
  <si>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</si>
  <si>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</si>
  <si>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</si>
  <si>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</si>
  <si>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</si>
  <si>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</si>
  <si>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</si>
  <si>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</si>
  <si>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</si>
  <si>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</si>
  <si>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</si>
  <si>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</si>
  <si>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</si>
  <si>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</si>
  <si>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</si>
  <si>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</si>
  <si>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</si>
  <si>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</si>
  <si>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</si>
  <si>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</si>
  <si>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</si>
  <si>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</si>
  <si>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</si>
  <si>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</si>
  <si>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</si>
  <si>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</si>
  <si>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</si>
  <si>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</si>
  <si>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</si>
  <si>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</si>
  <si>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</si>
  <si>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</si>
  <si>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</si>
  <si>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</si>
  <si>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</si>
  <si>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</si>
  <si>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</si>
  <si>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</si>
  <si>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</si>
  <si>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</si>
  <si>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</si>
  <si>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</si>
  <si>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</si>
  <si>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</si>
  <si>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</si>
  <si>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</si>
  <si>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</si>
  <si>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</si>
  <si>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</si>
  <si>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</si>
  <si>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</si>
  <si>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</si>
  <si>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</si>
  <si>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</si>
  <si>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</si>
  <si>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</si>
  <si>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</si>
  <si>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</si>
  <si>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</si>
  <si>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</si>
  <si>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</si>
  <si>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</si>
  <si>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</si>
  <si>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</si>
  <si>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</si>
  <si>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</si>
  <si>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</si>
  <si>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</si>
  <si>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</si>
  <si>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</si>
  <si>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</si>
  <si>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</si>
  <si>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</si>
  <si>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</si>
  <si>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</si>
  <si>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</si>
  <si>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</si>
  <si>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</si>
  <si>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</si>
  <si>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</si>
  <si>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</si>
  <si>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</si>
  <si>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</si>
  <si>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</si>
  <si>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</si>
  <si>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</si>
  <si>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</si>
  <si>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</si>
  <si>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</si>
  <si>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</si>
  <si>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</si>
  <si>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</si>
  <si>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</si>
  <si>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</si>
  <si>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</si>
  <si>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</si>
  <si>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</si>
  <si>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</si>
  <si>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</si>
  <si>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</si>
  <si>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</si>
  <si>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</si>
  <si>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</si>
  <si>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</si>
  <si>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</si>
  <si>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</si>
  <si>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</si>
  <si>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</si>
  <si>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</si>
  <si>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</si>
  <si>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</si>
  <si>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</si>
  <si>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</si>
  <si>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</si>
  <si>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</si>
  <si>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</si>
  <si>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</si>
  <si>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</si>
  <si>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</si>
  <si>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</si>
  <si>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</si>
  <si>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</si>
  <si>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</si>
  <si>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</si>
  <si>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</si>
  <si>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</si>
  <si>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</si>
  <si>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</si>
  <si>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</si>
  <si>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</si>
  <si>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</si>
  <si>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</si>
  <si>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</si>
  <si>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</si>
  <si>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</si>
  <si>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</si>
  <si>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</si>
  <si>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</si>
  <si>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</si>
  <si>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</si>
  <si>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</si>
  <si>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</si>
  <si>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</si>
  <si>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</si>
  <si>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</si>
  <si>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</si>
  <si>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</si>
  <si>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</si>
  <si>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</si>
  <si>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</si>
  <si>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</si>
  <si>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</si>
  <si>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</si>
  <si>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</si>
  <si>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</si>
  <si>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</si>
  <si>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</si>
  <si>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</si>
  <si>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</si>
  <si>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</si>
  <si>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</si>
  <si>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</si>
  <si>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</si>
  <si>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</si>
  <si>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</si>
  <si>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</si>
  <si>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</si>
  <si>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</si>
  <si>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</si>
  <si>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</si>
  <si>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</si>
  <si>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</si>
  <si>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</si>
  <si>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</si>
  <si>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</si>
  <si>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</si>
  <si>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</si>
  <si>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</si>
  <si>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</si>
  <si>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</si>
  <si>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</si>
  <si>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</si>
  <si>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</si>
  <si>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</si>
  <si>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</si>
  <si>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</si>
  <si>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</si>
  <si>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</si>
  <si>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</si>
  <si>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</si>
  <si>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</si>
  <si>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</si>
  <si>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</si>
  <si>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</si>
  <si>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</si>
  <si>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</si>
  <si>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</si>
  <si>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</si>
  <si>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</si>
  <si>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</si>
  <si>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</si>
  <si>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</si>
  <si>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</si>
  <si>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</si>
  <si>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</si>
  <si>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</si>
  <si>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</si>
  <si>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</si>
  <si>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</si>
  <si>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</si>
  <si>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</si>
  <si>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</si>
  <si>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</si>
  <si>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</si>
  <si>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</si>
  <si>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</si>
  <si>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</si>
  <si>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</si>
  <si>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</si>
  <si>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</si>
  <si>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</si>
  <si>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</si>
  <si>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</si>
  <si>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</si>
  <si>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</si>
  <si>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</si>
  <si>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</si>
  <si>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</si>
  <si>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</si>
  <si>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</si>
  <si>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</si>
  <si>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</si>
  <si>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</si>
  <si>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</si>
  <si>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</si>
  <si>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</si>
  <si>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</si>
  <si>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</si>
  <si>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</si>
  <si>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</si>
  <si>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</si>
  <si>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</si>
  <si>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</si>
  <si>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</si>
  <si>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</si>
  <si>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</si>
  <si>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</si>
  <si>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</si>
  <si>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</si>
  <si>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</si>
  <si>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</si>
  <si>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</si>
  <si>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</si>
  <si>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</si>
  <si>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</si>
  <si>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</si>
  <si>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</si>
  <si>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</si>
  <si>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</si>
  <si>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</si>
  <si>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</si>
  <si>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</si>
  <si>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</si>
  <si>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</si>
  <si>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</si>
  <si>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</si>
  <si>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</si>
  <si>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</si>
  <si>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</si>
  <si>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</si>
  <si>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</si>
  <si>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</si>
  <si>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</si>
  <si>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</si>
  <si>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</si>
  <si>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</si>
  <si>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</si>
  <si>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</si>
  <si>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</si>
  <si>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</si>
  <si>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</si>
  <si>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</si>
  <si>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</si>
  <si>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</si>
  <si>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</si>
  <si>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</si>
  <si>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</si>
  <si>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</si>
  <si>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</si>
  <si>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</si>
  <si>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</si>
  <si>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</si>
  <si>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</si>
  <si>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</si>
  <si>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</si>
  <si>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</si>
  <si>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</si>
  <si>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</si>
  <si>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</si>
  <si>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</si>
  <si>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</si>
  <si>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</si>
  <si>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</si>
  <si>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</si>
  <si>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</si>
  <si>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</si>
  <si>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</si>
  <si>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</si>
  <si>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</si>
  <si>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</si>
  <si>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</si>
  <si>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</si>
  <si>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</si>
  <si>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</si>
  <si>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</si>
  <si>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</si>
  <si>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</si>
  <si>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</si>
  <si>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</si>
  <si>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</si>
  <si>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</si>
  <si>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</si>
  <si>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</si>
  <si>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</si>
  <si>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</si>
  <si>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</si>
  <si>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</si>
  <si>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</si>
  <si>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</si>
  <si>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</si>
  <si>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</si>
  <si>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</si>
  <si>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</si>
  <si>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</si>
  <si>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</si>
  <si>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</si>
  <si>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</si>
  <si>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</si>
  <si>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</si>
  <si>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</si>
  <si>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</si>
  <si>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</si>
  <si>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</si>
  <si>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</si>
  <si>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</si>
  <si>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</si>
  <si>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</si>
  <si>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</si>
  <si>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</si>
  <si>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</si>
  <si>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</si>
  <si>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</si>
  <si>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</si>
  <si>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</si>
  <si>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</si>
  <si>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</si>
  <si>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</si>
  <si>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</si>
  <si>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</si>
  <si>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</si>
  <si>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</si>
  <si>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</si>
  <si>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</si>
  <si>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</si>
  <si>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</si>
  <si>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</si>
  <si>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</si>
  <si>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</si>
  <si>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</si>
  <si>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</si>
  <si>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</si>
  <si>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</si>
  <si>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</si>
  <si>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</si>
  <si>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</si>
  <si>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</si>
  <si>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</si>
  <si>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</si>
  <si>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</si>
  <si>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</si>
  <si>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</si>
  <si>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</si>
  <si>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</si>
  <si>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</si>
  <si>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</si>
  <si>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</si>
  <si>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</si>
  <si>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</si>
  <si>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</si>
  <si>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</si>
  <si>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</si>
  <si>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</si>
  <si>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</si>
  <si>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</si>
  <si>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</si>
  <si>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</si>
  <si>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</si>
  <si>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</si>
  <si>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</si>
  <si>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</si>
  <si>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</si>
  <si>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</si>
  <si>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</si>
  <si>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</si>
  <si>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</si>
  <si>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</si>
  <si>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</si>
  <si>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</si>
  <si>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</si>
  <si>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</si>
  <si>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</si>
  <si>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</si>
  <si>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</si>
  <si>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</si>
  <si>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</si>
  <si>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</si>
  <si>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</si>
  <si>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</si>
  <si>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</si>
  <si>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</si>
  <si>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</si>
  <si>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</si>
  <si>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</si>
  <si>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</si>
  <si>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</si>
  <si>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</si>
  <si>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</si>
  <si>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</si>
  <si>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</si>
  <si>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</si>
  <si>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</si>
  <si>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</si>
  <si>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</si>
  <si>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</si>
  <si>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</si>
  <si>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</si>
  <si>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</si>
  <si>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</si>
  <si>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</si>
  <si>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</si>
  <si>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</si>
  <si>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</si>
  <si>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</si>
  <si>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</si>
  <si>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</si>
  <si>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</si>
  <si>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</si>
  <si>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</si>
  <si>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</si>
  <si>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</si>
  <si>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</si>
  <si>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</si>
  <si>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</si>
  <si>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</si>
  <si>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</si>
  <si>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</si>
  <si>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</si>
  <si>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</si>
  <si>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</si>
  <si>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</si>
  <si>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</si>
  <si>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</si>
  <si>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</si>
  <si>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</si>
  <si>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</si>
  <si>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</si>
  <si>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</si>
  <si>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</si>
  <si>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</si>
  <si>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</si>
  <si>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</si>
  <si>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</si>
  <si>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</si>
  <si>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</si>
  <si>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</si>
  <si>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</si>
  <si>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</si>
  <si>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</si>
  <si>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</si>
  <si>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</si>
  <si>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</si>
  <si>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</si>
  <si>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</si>
  <si>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</si>
  <si>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</si>
  <si>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</si>
  <si>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</si>
  <si>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</si>
  <si>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</si>
  <si>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</si>
  <si>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</si>
  <si>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</si>
  <si>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</si>
  <si>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</si>
  <si>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</si>
  <si>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</si>
  <si>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</si>
  <si>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</si>
  <si>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</si>
  <si>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</si>
  <si>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</si>
  <si>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</si>
  <si>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</si>
  <si>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</si>
  <si>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</si>
  <si>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</si>
  <si>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</si>
  <si>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</si>
  <si>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</si>
  <si>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</si>
  <si>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</si>
  <si>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</si>
  <si>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</si>
  <si>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</si>
  <si>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</si>
  <si>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</si>
  <si>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</si>
  <si>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</si>
  <si>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</si>
  <si>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</si>
  <si>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</si>
  <si>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</si>
  <si>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</si>
  <si>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</si>
  <si>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</si>
  <si>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</si>
  <si>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</si>
  <si>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</si>
  <si>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</si>
  <si>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</si>
  <si>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</si>
  <si>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</si>
  <si>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</si>
  <si>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</si>
  <si>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</si>
  <si>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</si>
  <si>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</si>
  <si>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</si>
  <si>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</si>
  <si>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</si>
  <si>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</si>
  <si>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</si>
  <si>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</si>
  <si>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</si>
  <si>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</si>
  <si>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</si>
  <si>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</si>
  <si>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</si>
  <si>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</si>
  <si>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</si>
  <si>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</si>
  <si>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</si>
  <si>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</si>
  <si>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</si>
  <si>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</si>
  <si>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</si>
  <si>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</si>
  <si>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</si>
  <si>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</si>
  <si>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</si>
  <si>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</si>
  <si>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</si>
  <si>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</si>
  <si>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</si>
  <si>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</si>
  <si>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</si>
  <si>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</si>
  <si>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</si>
  <si>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</si>
  <si>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</si>
  <si>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</si>
  <si>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</si>
  <si>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</si>
  <si>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</si>
  <si>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</si>
  <si>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</si>
  <si>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</si>
  <si>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</si>
  <si>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</si>
  <si>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</si>
  <si>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</si>
  <si>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</si>
  <si>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</si>
  <si>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</si>
  <si>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</si>
  <si>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</si>
  <si>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</si>
  <si>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</si>
  <si>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</si>
  <si>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</si>
  <si>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</si>
  <si>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</si>
  <si>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</si>
  <si>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</si>
  <si>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</si>
  <si>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</si>
  <si>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</si>
  <si>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</si>
  <si>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</si>
  <si>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</si>
  <si>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</si>
  <si>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</si>
  <si>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</si>
  <si>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</si>
  <si>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</si>
  <si>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</si>
  <si>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</si>
  <si>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</si>
  <si>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</si>
  <si>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</si>
  <si>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</si>
  <si>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</si>
  <si>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</si>
  <si>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</si>
  <si>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</si>
  <si>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</si>
  <si>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</si>
  <si>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</si>
  <si>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</si>
  <si>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</si>
  <si>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</si>
  <si>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</si>
  <si>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</si>
  <si>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</si>
  <si>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</si>
  <si>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</si>
  <si>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</si>
  <si>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</si>
  <si>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</si>
  <si>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</si>
  <si>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</si>
  <si>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</si>
  <si>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</si>
  <si>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</si>
  <si>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</si>
  <si>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</si>
  <si>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</si>
  <si>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</si>
  <si>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</si>
  <si>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</si>
  <si>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</si>
  <si>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</si>
  <si>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</si>
  <si>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</si>
  <si>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</si>
  <si>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</si>
  <si>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</si>
  <si>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</si>
  <si>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</si>
  <si>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</si>
  <si>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</si>
  <si>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</si>
  <si>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</si>
  <si>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</si>
  <si>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</si>
  <si>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</si>
  <si>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</si>
  <si>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</si>
  <si>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</si>
  <si>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</si>
  <si>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</si>
  <si>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</si>
  <si>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</si>
  <si>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</si>
  <si>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</si>
  <si>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</si>
  <si>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</si>
  <si>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</si>
  <si>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</si>
  <si>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</si>
  <si>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</si>
  <si>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</si>
  <si>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</si>
  <si>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</si>
  <si>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</si>
  <si>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</si>
  <si>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</si>
  <si>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</si>
  <si>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</si>
  <si>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</si>
  <si>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</si>
  <si>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</si>
  <si>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</si>
  <si>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</si>
  <si>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</si>
  <si>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</si>
  <si>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</si>
  <si>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</si>
  <si>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</si>
  <si>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</si>
  <si>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</si>
  <si>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</si>
  <si>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</si>
  <si>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</si>
  <si>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</si>
  <si>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</si>
  <si>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</si>
  <si>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</si>
  <si>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</si>
  <si>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</si>
  <si>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</si>
  <si>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</si>
  <si>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</si>
  <si>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</si>
  <si>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</si>
  <si>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</si>
  <si>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</si>
  <si>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</si>
  <si>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</si>
  <si>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</si>
  <si>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</si>
  <si>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</si>
  <si>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</si>
  <si>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</si>
  <si>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</si>
  <si>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</si>
  <si>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</si>
  <si>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</si>
  <si>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</si>
  <si>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</si>
  <si>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</si>
  <si>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</si>
  <si>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</si>
  <si>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</si>
  <si>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</si>
  <si>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</si>
  <si>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</si>
  <si>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</si>
  <si>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</si>
  <si>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</si>
  <si>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</si>
  <si>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</si>
  <si>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</si>
  <si>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</si>
  <si>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</si>
  <si>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</si>
  <si>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</si>
  <si>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</si>
  <si>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</si>
  <si>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</si>
  <si>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</si>
  <si>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</si>
  <si>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</si>
  <si>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</si>
  <si>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</si>
  <si>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</si>
  <si>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</si>
  <si>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</si>
  <si>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</si>
  <si>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</si>
  <si>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</si>
  <si>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</si>
  <si>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</si>
  <si>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</si>
  <si>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</si>
  <si>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</si>
  <si>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</si>
  <si>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</si>
  <si>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</si>
  <si>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</si>
  <si>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</si>
  <si>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</si>
  <si>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</si>
  <si>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</si>
  <si>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</si>
  <si>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</si>
  <si>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</si>
  <si>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</si>
  <si>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</si>
  <si>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</si>
  <si>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</si>
  <si>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</si>
  <si>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</si>
  <si>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</si>
  <si>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</si>
  <si>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</si>
  <si>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</si>
  <si>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</si>
  <si>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</si>
  <si>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</si>
  <si>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</si>
  <si>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</si>
  <si>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</si>
  <si>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</si>
  <si>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</si>
  <si>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</si>
  <si>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</si>
  <si>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</si>
  <si>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</si>
  <si>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</si>
  <si>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</si>
  <si>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</si>
  <si>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</si>
  <si>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</si>
  <si>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</si>
  <si>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</si>
  <si>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</si>
  <si>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</si>
  <si>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</si>
  <si>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</si>
  <si>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</si>
  <si>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</si>
  <si>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</si>
  <si>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</si>
  <si>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</si>
  <si>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</si>
  <si>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</si>
  <si>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</si>
  <si>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</si>
  <si>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</si>
  <si>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</si>
  <si>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</si>
  <si>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</si>
  <si>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</si>
  <si>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</si>
  <si>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</si>
  <si>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</si>
  <si>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</si>
  <si>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</si>
  <si>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</si>
  <si>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</si>
  <si>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</si>
  <si>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</si>
  <si>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</si>
  <si>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</si>
  <si>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</si>
  <si>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</si>
  <si>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</si>
  <si>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</si>
  <si>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</si>
  <si>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</si>
  <si>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</si>
  <si>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</si>
  <si>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</si>
  <si>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</si>
  <si>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</si>
  <si>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</si>
  <si>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</si>
  <si>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</si>
  <si>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</si>
  <si>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</si>
  <si>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</si>
  <si>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</si>
  <si>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</si>
  <si>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</si>
  <si>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</si>
  <si>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</si>
  <si>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</si>
  <si>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</si>
  <si>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</si>
  <si>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</si>
  <si>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</si>
  <si>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</si>
  <si>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</si>
  <si>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</si>
  <si>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</si>
  <si>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</si>
  <si>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</si>
  <si>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</si>
  <si>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</si>
  <si>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</si>
  <si>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</si>
  <si>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</si>
  <si>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</si>
  <si>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</si>
  <si>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</si>
  <si>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</si>
  <si>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</si>
  <si>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</si>
  <si>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</si>
  <si>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</si>
  <si>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</si>
  <si>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</si>
  <si>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</si>
  <si>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</si>
  <si>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</si>
  <si>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</si>
  <si>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</si>
  <si>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</si>
  <si>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</si>
  <si>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</si>
  <si>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</si>
  <si>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</si>
  <si>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</si>
  <si>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</si>
  <si>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</si>
  <si>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</si>
  <si>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</si>
  <si>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</si>
  <si>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</si>
  <si>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</si>
  <si>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</si>
  <si>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</si>
  <si>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</si>
  <si>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</si>
  <si>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</si>
  <si>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</si>
  <si>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</si>
  <si>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</si>
  <si>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</si>
  <si>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</si>
  <si>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</si>
  <si>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</si>
  <si>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</si>
  <si>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</si>
  <si>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</si>
  <si>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</si>
  <si>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</si>
  <si>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</si>
  <si>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</si>
  <si>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</si>
  <si>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</si>
  <si>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</si>
  <si>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</si>
  <si>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</si>
  <si>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</si>
  <si>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</si>
  <si>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</si>
  <si>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</si>
  <si>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</si>
  <si>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</si>
  <si>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</si>
  <si>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</si>
  <si>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</si>
  <si>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</si>
  <si>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</si>
  <si>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</si>
  <si>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</si>
  <si>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</si>
  <si>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</si>
  <si>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</si>
  <si>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</si>
  <si>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</si>
  <si>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</si>
  <si>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</si>
  <si>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</si>
  <si>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</si>
  <si>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</si>
  <si>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</si>
  <si>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</si>
  <si>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</si>
  <si>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</si>
  <si>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</si>
  <si>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</si>
  <si>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</si>
  <si>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</si>
  <si>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</si>
  <si>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</si>
  <si>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</si>
  <si>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</si>
  <si>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</si>
  <si>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</si>
  <si>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</si>
  <si>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</si>
  <si>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</si>
  <si>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</si>
  <si>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</si>
  <si>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</si>
  <si>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</si>
  <si>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</si>
  <si>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</si>
  <si>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</si>
  <si>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</si>
  <si>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</si>
  <si>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</si>
  <si>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</si>
  <si>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</si>
  <si>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</si>
  <si>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</si>
  <si>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</si>
  <si>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</si>
  <si>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</si>
  <si>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</si>
  <si>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</si>
  <si>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</si>
  <si>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</si>
  <si>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</si>
  <si>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</si>
  <si>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</si>
  <si>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</si>
  <si>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</si>
  <si>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</si>
  <si>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</si>
  <si>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</si>
  <si>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</si>
  <si>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</si>
  <si>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</si>
  <si>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</si>
  <si>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</si>
  <si>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</si>
  <si>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</si>
  <si>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</si>
  <si>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</si>
  <si>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</si>
  <si>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</si>
  <si>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</si>
  <si>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</si>
  <si>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</si>
  <si>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</si>
  <si>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</si>
  <si>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</si>
  <si>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</si>
  <si>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</si>
  <si>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</si>
  <si>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</si>
  <si>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</si>
  <si>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</si>
  <si>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</si>
  <si>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</si>
  <si>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</si>
  <si>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</si>
  <si>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</si>
  <si>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</si>
  <si>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</si>
  <si>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</si>
  <si>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</si>
  <si>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</si>
  <si>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</si>
  <si>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</si>
  <si>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</si>
  <si>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</si>
  <si>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</si>
  <si>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</si>
  <si>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</si>
  <si>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</si>
  <si>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</si>
  <si>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</si>
  <si>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</si>
  <si>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</si>
  <si>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</si>
  <si>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</si>
  <si>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</si>
  <si>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</si>
  <si>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</si>
  <si>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</si>
  <si>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</si>
  <si>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</si>
  <si>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</si>
  <si>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</si>
  <si>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</si>
  <si>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</si>
  <si>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</si>
  <si>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</si>
  <si>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</si>
  <si>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</si>
  <si>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</si>
  <si>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</si>
  <si>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</si>
  <si>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</si>
  <si>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</si>
  <si>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</si>
  <si>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</si>
  <si>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</si>
  <si>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</si>
  <si>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</si>
  <si>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</si>
  <si>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</si>
  <si>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</si>
  <si>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</si>
  <si>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</si>
  <si>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</si>
  <si>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</si>
  <si>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</si>
  <si>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</si>
  <si>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</si>
  <si>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</si>
  <si>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</si>
  <si>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</si>
  <si>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</si>
  <si>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</si>
  <si>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</si>
  <si>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</si>
  <si>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</si>
  <si>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</si>
  <si>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</si>
  <si>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</si>
  <si>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</si>
  <si>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</si>
  <si>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</si>
  <si>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</si>
  <si>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</si>
  <si>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</si>
  <si>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</si>
  <si>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</si>
  <si>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</si>
  <si>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</si>
  <si>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</si>
  <si>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</si>
  <si>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</si>
  <si>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</si>
  <si>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</si>
  <si>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</si>
  <si>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</si>
  <si>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</si>
  <si>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</si>
  <si>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</si>
  <si>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</si>
  <si>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</si>
  <si>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</si>
  <si>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</si>
  <si>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</si>
  <si>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</si>
  <si>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</si>
  <si>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</si>
  <si>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</si>
  <si>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</si>
  <si>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</si>
  <si>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</si>
  <si>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</si>
  <si>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</si>
  <si>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</si>
  <si>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</si>
  <si>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</si>
  <si>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</si>
  <si>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</si>
  <si>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</si>
  <si>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</si>
  <si>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</si>
  <si>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</si>
  <si>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</si>
  <si>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</si>
  <si>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</si>
  <si>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</si>
  <si>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</si>
  <si>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</si>
  <si>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</si>
  <si>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</si>
  <si>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</si>
  <si>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</si>
  <si>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</si>
  <si>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</si>
  <si>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</si>
  <si>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</si>
  <si>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</si>
  <si>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</si>
  <si>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</si>
  <si>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</si>
  <si>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</si>
  <si>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</si>
  <si>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</si>
  <si>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</si>
  <si>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</si>
  <si>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</si>
  <si>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</si>
  <si>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</si>
  <si>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</si>
  <si>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</si>
  <si>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</si>
  <si>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</si>
  <si>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</si>
  <si>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</si>
  <si>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</si>
  <si>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</si>
  <si>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</si>
  <si>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</si>
  <si>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</si>
  <si>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</si>
  <si>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</si>
  <si>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</si>
  <si>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</si>
  <si>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</si>
  <si>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</si>
  <si>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</si>
  <si>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</si>
  <si>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</si>
  <si>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</si>
  <si>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</si>
  <si>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</si>
  <si>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</si>
  <si>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</si>
  <si>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</si>
  <si>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</si>
  <si>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</si>
  <si>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</si>
  <si>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</si>
  <si>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</si>
  <si>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</si>
  <si>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</si>
  <si>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</si>
  <si>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</si>
  <si>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</si>
  <si>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</si>
  <si>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</si>
  <si>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</si>
  <si>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</si>
  <si>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</si>
  <si>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</si>
  <si>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</si>
  <si>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</si>
  <si>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</si>
  <si>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</si>
  <si>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</si>
  <si>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</si>
  <si>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</si>
  <si>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</si>
  <si>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</si>
  <si>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</si>
  <si>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</si>
  <si>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</si>
  <si>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</si>
  <si>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</si>
  <si>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</si>
  <si>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</si>
  <si>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</si>
  <si>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</si>
  <si>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</si>
  <si>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</si>
  <si>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</si>
  <si>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</si>
  <si>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</si>
  <si>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</si>
  <si>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</si>
  <si>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</si>
  <si>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</si>
  <si>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</si>
  <si>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</si>
  <si>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</si>
  <si>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</si>
  <si>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</si>
  <si>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</si>
  <si>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</si>
  <si>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</si>
  <si>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</si>
  <si>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</si>
  <si>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</si>
  <si>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</si>
  <si>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</si>
  <si>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</si>
  <si>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</si>
  <si>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</si>
  <si>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</si>
  <si>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</si>
  <si>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</si>
  <si>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</si>
  <si>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</si>
  <si>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</si>
  <si>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</si>
  <si>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</si>
  <si>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</si>
  <si>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</si>
  <si>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</si>
  <si>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</si>
  <si>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</si>
  <si>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</si>
  <si>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</si>
  <si>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</si>
  <si>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</si>
  <si>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</si>
  <si>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</si>
  <si>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</si>
  <si>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</si>
  <si>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</si>
  <si>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</si>
  <si>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</si>
  <si>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</si>
  <si>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</si>
  <si>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</si>
  <si>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</si>
  <si>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</si>
  <si>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</si>
  <si>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</si>
  <si>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</si>
  <si>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</si>
  <si>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</si>
  <si>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</si>
  <si>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</si>
  <si>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</si>
  <si>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</si>
  <si>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</si>
  <si>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</si>
  <si>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</si>
  <si>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</si>
  <si>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</si>
  <si>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</si>
  <si>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</si>
  <si>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</si>
  <si>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</si>
  <si>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</si>
  <si>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</si>
  <si>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</si>
  <si>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</si>
  <si>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</si>
  <si>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</si>
  <si>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</si>
  <si>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</si>
  <si>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</si>
  <si>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</si>
  <si>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</si>
  <si>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</si>
  <si>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</si>
  <si>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</si>
  <si>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</si>
  <si>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</si>
  <si>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</si>
  <si>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</si>
  <si>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</si>
  <si>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</si>
  <si>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</si>
  <si>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</si>
  <si>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</si>
  <si>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</si>
  <si>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</si>
  <si>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</si>
  <si>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</si>
  <si>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</si>
  <si>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</si>
  <si>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</si>
  <si>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</si>
  <si>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</si>
  <si>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</si>
  <si>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</si>
  <si>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</si>
  <si>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</si>
  <si>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</si>
  <si>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</si>
  <si>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</si>
  <si>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</si>
  <si>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</si>
  <si>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</si>
  <si>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</si>
  <si>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</si>
  <si>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</si>
  <si>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</si>
  <si>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</si>
  <si>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</si>
  <si>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</si>
  <si>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</si>
  <si>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</si>
  <si>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</si>
  <si>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</si>
  <si>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</si>
  <si>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</si>
  <si>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</si>
  <si>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</si>
  <si>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</si>
  <si>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</si>
  <si>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</si>
  <si>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</si>
  <si>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</si>
  <si>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</si>
  <si>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</si>
  <si>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</si>
  <si>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</si>
  <si>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</si>
  <si>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</si>
  <si>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</si>
  <si>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</si>
  <si>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</si>
  <si>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</si>
  <si>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</si>
  <si>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</si>
  <si>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</si>
  <si>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</si>
  <si>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</si>
  <si>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</si>
  <si>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</si>
  <si>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</si>
  <si>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</si>
  <si>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</si>
  <si>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</si>
  <si>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</si>
  <si>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</si>
  <si>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</si>
  <si>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</si>
  <si>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</si>
  <si>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</si>
  <si>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</si>
  <si>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</si>
  <si>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</si>
  <si>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</si>
  <si>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</si>
  <si>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</si>
  <si>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</si>
  <si>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</si>
  <si>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</si>
  <si>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</si>
  <si>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</si>
  <si>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</si>
  <si>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</si>
  <si>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</si>
  <si>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</si>
  <si>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</si>
  <si>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</si>
  <si>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</si>
  <si>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</si>
  <si>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</si>
  <si>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</si>
  <si>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</si>
  <si>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</si>
  <si>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</si>
  <si>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</si>
  <si>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</si>
  <si>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</si>
  <si>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</si>
  <si>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</si>
  <si>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</si>
  <si>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</si>
  <si>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</si>
  <si>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</si>
  <si>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</si>
  <si>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</si>
  <si>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</si>
  <si>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</si>
  <si>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</si>
  <si>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</si>
  <si>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</si>
  <si>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</si>
  <si>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</si>
  <si>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</si>
  <si>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</si>
  <si>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</si>
  <si>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</si>
  <si>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</si>
  <si>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</si>
  <si>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</si>
  <si>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</si>
  <si>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</si>
  <si>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</si>
  <si>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</si>
  <si>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</si>
  <si>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</si>
  <si>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</si>
  <si>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</si>
  <si>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</si>
  <si>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</si>
  <si>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</si>
  <si>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</si>
  <si>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</si>
  <si>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</si>
  <si>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</si>
  <si>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</si>
  <si>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</si>
  <si>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</si>
  <si>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</si>
  <si>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</si>
  <si>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</si>
  <si>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</si>
  <si>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</si>
  <si>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</si>
  <si>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</si>
  <si>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</si>
  <si>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</si>
  <si>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</si>
  <si>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</si>
  <si>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</si>
  <si>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</si>
  <si>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</si>
  <si>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</si>
  <si>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</si>
  <si>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</si>
  <si>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</si>
  <si>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</si>
  <si>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</si>
  <si>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</si>
  <si>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</si>
  <si>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</si>
  <si>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</si>
  <si>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</si>
  <si>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</si>
  <si>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</si>
  <si>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</si>
  <si>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</si>
  <si>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</si>
  <si>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</si>
  <si>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</si>
  <si>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</si>
  <si>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</si>
  <si>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</si>
  <si>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</si>
  <si>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</si>
  <si>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</si>
  <si>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</si>
  <si>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</si>
  <si>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</si>
  <si>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</si>
  <si>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</si>
  <si>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</si>
  <si>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</si>
  <si>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</si>
  <si>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</si>
  <si>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</si>
  <si>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</si>
  <si>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</si>
  <si>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</si>
  <si>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</si>
  <si>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</si>
  <si>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</si>
  <si>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</si>
  <si>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</si>
  <si>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</si>
  <si>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</si>
  <si>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</si>
  <si>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</si>
  <si>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</si>
  <si>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</si>
  <si>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</si>
  <si>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</si>
  <si>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</si>
  <si>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</si>
  <si>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</si>
  <si>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</si>
  <si>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</si>
  <si>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</si>
  <si>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</si>
  <si>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</si>
  <si>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</si>
  <si>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</si>
  <si>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</si>
  <si>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</si>
  <si>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</si>
  <si>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</si>
  <si>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</si>
  <si>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</si>
  <si>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</si>
  <si>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</si>
  <si>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</si>
  <si>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</si>
  <si>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</si>
  <si>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</si>
  <si>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</si>
  <si>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</si>
  <si>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</si>
  <si>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</si>
  <si>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</si>
  <si>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</si>
  <si>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</si>
  <si>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</si>
  <si>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</si>
  <si>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</si>
  <si>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</si>
  <si>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</si>
  <si>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</si>
  <si>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</si>
  <si>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</si>
  <si>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</si>
  <si>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</si>
  <si>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</si>
  <si>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</si>
  <si>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</si>
  <si>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</si>
  <si>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</si>
  <si>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</si>
  <si>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</si>
  <si>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</si>
  <si>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</si>
  <si>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</si>
  <si>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</si>
  <si>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</si>
  <si>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</si>
  <si>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</si>
  <si>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</si>
  <si>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</si>
  <si>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</si>
  <si>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</si>
  <si>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</si>
  <si>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</si>
  <si>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</si>
  <si>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</si>
  <si>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</si>
  <si>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</si>
  <si>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</si>
  <si>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</si>
  <si>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</si>
  <si>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</si>
  <si>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</si>
  <si>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</si>
  <si>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</si>
  <si>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</si>
  <si>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</si>
  <si>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</si>
  <si>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</si>
  <si>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</si>
  <si>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</si>
  <si>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</si>
  <si>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</si>
  <si>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</si>
  <si>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</si>
  <si>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</si>
  <si>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</si>
  <si>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</si>
  <si>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</si>
  <si>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</si>
  <si>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</si>
  <si>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</si>
  <si>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</si>
  <si>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</si>
  <si>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</si>
  <si>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</si>
  <si>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</si>
  <si>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</si>
  <si>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</si>
  <si>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</si>
  <si>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</si>
  <si>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</si>
  <si>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</si>
  <si>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</si>
  <si>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</si>
  <si>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</si>
  <si>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</si>
  <si>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</si>
  <si>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</si>
  <si>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</si>
  <si>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</si>
  <si>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</si>
  <si>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</si>
  <si>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</si>
  <si>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</si>
  <si>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</si>
  <si>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</si>
  <si>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</si>
  <si>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</si>
  <si>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</si>
  <si>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</si>
  <si>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</si>
  <si>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</si>
  <si>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</si>
  <si>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</si>
  <si>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</si>
  <si>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</si>
  <si>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</si>
  <si>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</si>
  <si>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</si>
  <si>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</si>
  <si>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</si>
  <si>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</si>
  <si>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</si>
  <si>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</si>
  <si>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</si>
  <si>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</si>
  <si>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</si>
  <si>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</si>
  <si>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</si>
  <si>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</si>
  <si>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</si>
  <si>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</si>
  <si>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</si>
  <si>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</si>
  <si>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</si>
  <si>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</si>
  <si>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</si>
  <si>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</si>
  <si>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</si>
  <si>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</si>
  <si>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</si>
  <si>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</si>
  <si>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</si>
  <si>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</si>
  <si>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</si>
  <si>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</si>
  <si>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</si>
  <si>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</si>
  <si>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</si>
  <si>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</si>
  <si>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</si>
  <si>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</si>
  <si>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</si>
  <si>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</si>
  <si>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</si>
  <si>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</si>
  <si>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</si>
  <si>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</si>
  <si>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</si>
  <si>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</si>
  <si>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</si>
  <si>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</si>
  <si>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</si>
  <si>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</si>
  <si>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</si>
  <si>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</si>
  <si>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</si>
  <si>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</si>
  <si>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</si>
  <si>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</si>
  <si>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</si>
  <si>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</si>
  <si>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</si>
  <si>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</si>
  <si>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</si>
  <si>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</si>
  <si>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</si>
  <si>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</si>
  <si>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</si>
  <si>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</si>
  <si>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</si>
  <si>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</si>
  <si>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</si>
  <si>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</si>
  <si>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</si>
  <si>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</si>
  <si>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</si>
  <si>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</si>
  <si>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</si>
  <si>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</si>
  <si>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</si>
  <si>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</si>
  <si>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</si>
  <si>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</si>
  <si>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</si>
  <si>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</si>
  <si>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</si>
  <si>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</si>
  <si>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</si>
  <si>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</si>
  <si>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</si>
  <si>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</si>
  <si>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</si>
  <si>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</si>
  <si>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</si>
  <si>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</si>
  <si>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</si>
  <si>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</si>
  <si>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</si>
  <si>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</si>
  <si>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</si>
  <si>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</si>
  <si>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</si>
  <si>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</si>
  <si>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</si>
  <si>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</si>
  <si>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</si>
  <si>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</si>
  <si>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</si>
  <si>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</si>
  <si>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</si>
  <si>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</si>
  <si>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</si>
  <si>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</si>
  <si>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</si>
  <si>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</si>
  <si>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</si>
  <si>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</si>
  <si>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</si>
  <si>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</si>
  <si>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</si>
  <si>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</si>
  <si>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</si>
  <si>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</si>
  <si>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</si>
  <si>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</si>
  <si>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</si>
  <si>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</si>
  <si>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</si>
  <si>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</si>
  <si>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</si>
  <si>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</si>
  <si>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</si>
  <si>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</si>
  <si>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</si>
  <si>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</si>
  <si>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</si>
  <si>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</si>
  <si>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</si>
  <si>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</si>
  <si>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</si>
  <si>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</si>
  <si>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</si>
  <si>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</si>
  <si>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</si>
  <si>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</si>
  <si>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</si>
  <si>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</si>
  <si>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</si>
  <si>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</si>
  <si>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</si>
  <si>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</si>
  <si>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</si>
  <si>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</si>
  <si>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</si>
  <si>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</si>
  <si>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</si>
  <si>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</si>
  <si>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</si>
  <si>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</si>
  <si>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</si>
  <si>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</si>
  <si>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</si>
  <si>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</si>
  <si>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</si>
  <si>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</si>
  <si>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</si>
  <si>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</si>
  <si>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</si>
  <si>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</si>
  <si>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</si>
  <si>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</si>
  <si>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</si>
  <si>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</si>
  <si>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</si>
  <si>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</si>
  <si>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</si>
  <si>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</si>
  <si>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</si>
  <si>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</si>
  <si>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</si>
  <si>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</si>
  <si>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</si>
  <si>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</si>
  <si>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</si>
  <si>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</si>
  <si>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</si>
  <si>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</si>
  <si>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</si>
  <si>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</si>
  <si>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</si>
  <si>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</si>
  <si>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</si>
  <si>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</si>
  <si>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</si>
  <si>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</si>
  <si>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</si>
  <si>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</si>
  <si>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</si>
  <si>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</si>
  <si>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</si>
  <si>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</si>
  <si>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</si>
  <si>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</si>
  <si>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</si>
  <si>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</si>
  <si>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</si>
  <si>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</si>
  <si>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</si>
  <si>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</si>
  <si>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</si>
  <si>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</si>
  <si>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</si>
  <si>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</si>
  <si>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</si>
  <si>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</si>
  <si>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</si>
  <si>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</si>
  <si>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</si>
  <si>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</si>
  <si>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</si>
  <si>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</si>
  <si>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</si>
  <si>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</si>
  <si>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</si>
  <si>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</si>
  <si>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</si>
  <si>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</si>
  <si>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</si>
  <si>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</si>
  <si>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</si>
  <si>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</si>
  <si>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</si>
  <si>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</si>
  <si>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</si>
  <si>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</si>
  <si>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</si>
  <si>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</si>
  <si>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</si>
  <si>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</si>
  <si>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</si>
  <si>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</si>
  <si>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</si>
  <si>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</si>
  <si>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</si>
  <si>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</si>
  <si>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</si>
  <si>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</si>
  <si>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</si>
  <si>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</si>
  <si>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</si>
  <si>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</si>
  <si>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</si>
  <si>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</si>
  <si>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</si>
  <si>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</si>
  <si>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</si>
  <si>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</si>
  <si>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</si>
  <si>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</si>
  <si>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</si>
  <si>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</si>
  <si>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</si>
  <si>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</si>
  <si>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</si>
  <si>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</si>
  <si>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</si>
  <si>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</si>
  <si>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</si>
  <si>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</si>
  <si>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</si>
  <si>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</si>
  <si>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</si>
  <si>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</si>
  <si>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</si>
  <si>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</si>
  <si>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</si>
  <si>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</si>
  <si>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</si>
  <si>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</si>
  <si>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</si>
  <si>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</si>
  <si>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</si>
  <si>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</si>
  <si>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</si>
  <si>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</si>
  <si>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</si>
  <si>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</si>
  <si>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</si>
  <si>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</si>
  <si>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</si>
  <si>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</si>
  <si>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</si>
  <si>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</si>
  <si>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</si>
  <si>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</si>
  <si>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</si>
  <si>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</si>
  <si>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</si>
  <si>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</si>
  <si>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</si>
  <si>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</si>
  <si>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</si>
  <si>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</si>
  <si>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</si>
  <si>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</si>
  <si>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</si>
  <si>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</si>
  <si>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</si>
  <si>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</si>
  <si>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</si>
  <si>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</si>
  <si>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</si>
  <si>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</si>
  <si>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</si>
  <si>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</si>
  <si>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</si>
  <si>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</si>
  <si>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</si>
  <si>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</si>
  <si>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</si>
  <si>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</si>
  <si>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</si>
  <si>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</si>
  <si>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</si>
  <si>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</si>
  <si>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</si>
  <si>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</si>
  <si>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</si>
  <si>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</si>
  <si>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</si>
  <si>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</si>
  <si>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</si>
  <si>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</si>
  <si>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</si>
  <si>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</si>
  <si>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</si>
  <si>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</si>
  <si>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</si>
  <si>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</si>
  <si>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</si>
  <si>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</si>
  <si>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</si>
  <si>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</si>
  <si>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</si>
  <si>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</si>
  <si>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</si>
  <si>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</si>
  <si>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</si>
  <si>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</si>
  <si>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</si>
  <si>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</si>
  <si>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</si>
  <si>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</si>
  <si>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</si>
  <si>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</si>
  <si>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</si>
  <si>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</si>
  <si>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</si>
  <si>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</si>
  <si>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</si>
  <si>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</si>
  <si>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</si>
  <si>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</si>
  <si>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</si>
  <si>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</si>
  <si>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</si>
  <si>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</si>
  <si>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</si>
  <si>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</si>
  <si>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</si>
  <si>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</si>
  <si>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</si>
  <si>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</si>
  <si>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</si>
  <si>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</si>
  <si>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</si>
  <si>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</si>
  <si>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</si>
  <si>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</si>
  <si>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</si>
  <si>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</si>
  <si>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</si>
  <si>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</si>
  <si>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</si>
  <si>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</si>
  <si>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</si>
  <si>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</si>
  <si>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</si>
  <si>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</si>
  <si>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</si>
  <si>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</si>
  <si>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</si>
  <si>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</si>
  <si>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</si>
  <si>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</si>
  <si>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</si>
  <si>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</si>
  <si>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</si>
  <si>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</si>
  <si>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</si>
  <si>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</si>
  <si>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</si>
  <si>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</si>
  <si>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</si>
  <si>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</si>
  <si>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</si>
  <si>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</si>
  <si>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</si>
  <si>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</si>
  <si>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</si>
  <si>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</si>
  <si>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</si>
  <si>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</si>
  <si>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</si>
  <si>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</si>
  <si>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</si>
  <si>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</si>
  <si>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</si>
  <si>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</si>
  <si>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</si>
  <si>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</si>
  <si>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</si>
  <si>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</si>
  <si>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</si>
  <si>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</si>
  <si>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</si>
  <si>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</si>
  <si>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</si>
  <si>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</si>
  <si>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</si>
  <si>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</si>
  <si>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</si>
  <si>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</si>
  <si>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</si>
  <si>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</si>
  <si>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</si>
  <si>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</si>
  <si>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</si>
  <si>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</si>
  <si>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</si>
  <si>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</si>
  <si>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</si>
  <si>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</si>
  <si>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</si>
  <si>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</si>
  <si>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</si>
  <si>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</si>
  <si>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</si>
  <si>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</si>
  <si>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</si>
  <si>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</si>
  <si>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</si>
  <si>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</si>
  <si>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</si>
  <si>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</si>
  <si>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</si>
  <si>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</si>
  <si>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</si>
  <si>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</si>
  <si>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</si>
  <si>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</si>
  <si>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</si>
  <si>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</si>
  <si>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</si>
  <si>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</si>
  <si>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</si>
  <si>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</si>
  <si>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</si>
  <si>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</si>
  <si>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</si>
  <si>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</si>
  <si>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</si>
  <si>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</si>
  <si>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</si>
  <si>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</si>
  <si>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</si>
  <si>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</si>
  <si>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</si>
  <si>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</si>
  <si>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</si>
  <si>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</si>
  <si>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</si>
  <si>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</si>
  <si>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</si>
  <si>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</si>
  <si>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</si>
  <si>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</si>
  <si>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</si>
  <si>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</si>
  <si>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</si>
  <si>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</si>
  <si>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</si>
  <si>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</si>
  <si>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</si>
  <si>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</si>
  <si>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</si>
  <si>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</si>
  <si>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</si>
  <si>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</si>
  <si>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</si>
  <si>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</si>
  <si>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</si>
  <si>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</si>
  <si>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</si>
  <si>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</si>
  <si>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</si>
  <si>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</si>
  <si>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</si>
  <si>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</si>
  <si>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</si>
  <si>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</si>
  <si>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</si>
  <si>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</si>
  <si>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</si>
  <si>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</si>
  <si>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</si>
  <si>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</si>
  <si>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</si>
  <si>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</si>
  <si>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</si>
  <si>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</si>
  <si>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</si>
  <si>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</si>
  <si>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</si>
  <si>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</si>
  <si>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</si>
  <si>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</si>
  <si>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</si>
  <si>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</si>
  <si>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</si>
  <si>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</si>
  <si>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</si>
  <si>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</si>
  <si>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</si>
  <si>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</si>
  <si>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</si>
  <si>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</si>
  <si>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</si>
  <si>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</si>
  <si>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</si>
  <si>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</si>
  <si>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</si>
  <si>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</si>
  <si>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</si>
  <si>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</si>
  <si>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</si>
  <si>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</si>
  <si>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</si>
  <si>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</si>
  <si>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</si>
  <si>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</si>
  <si>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</si>
  <si>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</si>
  <si>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</si>
  <si>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</si>
  <si>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</si>
  <si>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</si>
  <si>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</si>
  <si>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</si>
  <si>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</si>
  <si>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</si>
  <si>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</si>
  <si>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</si>
  <si>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</si>
  <si>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</si>
  <si>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</si>
  <si>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</si>
  <si>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</si>
  <si>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</si>
  <si>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</si>
  <si>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</si>
  <si>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</si>
  <si>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</si>
  <si>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</si>
  <si>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</si>
  <si>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</si>
  <si>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</si>
  <si>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</si>
  <si>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</si>
  <si>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</si>
  <si>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</si>
  <si>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</si>
  <si>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</si>
  <si>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</si>
  <si>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</si>
  <si>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</si>
  <si>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</si>
  <si>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</si>
  <si>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</si>
  <si>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</si>
  <si>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</si>
  <si>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</si>
  <si>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</si>
  <si>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</si>
  <si>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</si>
  <si>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</si>
  <si>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</si>
  <si>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</si>
  <si>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</si>
  <si>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</si>
  <si>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</si>
  <si>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</si>
  <si>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</si>
  <si>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</si>
  <si>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</si>
  <si>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</si>
  <si>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</si>
  <si>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</si>
  <si>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</si>
  <si>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</si>
  <si>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</si>
  <si>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</si>
  <si>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</si>
  <si>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</si>
  <si>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</si>
  <si>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</si>
  <si>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</si>
  <si>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</si>
  <si>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</si>
  <si>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</si>
  <si>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</si>
  <si>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</si>
  <si>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</si>
  <si>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</si>
  <si>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</si>
  <si>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</si>
  <si>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</si>
  <si>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</si>
  <si>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</si>
  <si>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</si>
  <si>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</si>
  <si>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</si>
  <si>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</si>
  <si>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</si>
  <si>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</si>
  <si>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</si>
  <si>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</si>
  <si>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</si>
  <si>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</si>
  <si>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</si>
  <si>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</si>
  <si>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</si>
  <si>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</si>
  <si>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</si>
  <si>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</si>
  <si>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</si>
  <si>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</si>
  <si>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</si>
  <si>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</si>
  <si>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</si>
  <si>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</si>
  <si>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</si>
  <si>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</si>
  <si>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</si>
  <si>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</si>
  <si>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</si>
  <si>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</si>
  <si>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</si>
  <si>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</si>
  <si>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</si>
  <si>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</si>
  <si>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</si>
  <si>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</si>
  <si>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</si>
  <si>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</si>
  <si>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</si>
  <si>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</si>
  <si>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</si>
  <si>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</si>
  <si>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</si>
  <si>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</si>
  <si>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</si>
  <si>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</si>
  <si>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</si>
  <si>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</si>
  <si>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</si>
  <si>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</si>
  <si>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</si>
  <si>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</si>
  <si>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</si>
  <si>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</si>
  <si>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</si>
  <si>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</si>
  <si>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</si>
  <si>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</si>
  <si>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</si>
  <si>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</si>
  <si>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</si>
  <si>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</si>
  <si>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</si>
  <si>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</si>
  <si>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</si>
  <si>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</si>
  <si>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</si>
  <si>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</si>
  <si>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</si>
  <si>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</si>
  <si>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</si>
  <si>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</si>
  <si>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</si>
  <si>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</si>
  <si>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</si>
  <si>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</si>
  <si>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</si>
  <si>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</si>
  <si>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</si>
  <si>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</si>
  <si>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</si>
  <si>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</si>
  <si>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</si>
  <si>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</si>
  <si>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</si>
  <si>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</si>
  <si>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</si>
  <si>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</si>
  <si>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</si>
  <si>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</si>
  <si>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</si>
  <si>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</si>
  <si>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</si>
  <si>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</si>
  <si>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</si>
  <si>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</si>
  <si>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</si>
  <si>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</si>
  <si>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</si>
  <si>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</si>
  <si>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</si>
  <si>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</si>
  <si>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</si>
  <si>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</si>
  <si>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</si>
  <si>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</si>
  <si>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</si>
  <si>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</si>
  <si>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</si>
  <si>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</si>
  <si>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</si>
  <si>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</si>
  <si>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</si>
  <si>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</si>
  <si>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</si>
  <si>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</si>
  <si>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</si>
  <si>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</si>
  <si>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</si>
  <si>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</si>
  <si>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</si>
  <si>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</si>
  <si>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</si>
  <si>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</si>
  <si>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</si>
  <si>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</si>
  <si>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</si>
  <si>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</si>
  <si>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</si>
  <si>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</si>
  <si>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</si>
  <si>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</si>
  <si>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</si>
  <si>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</si>
  <si>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</si>
  <si>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</si>
  <si>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</si>
  <si>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</si>
  <si>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</si>
  <si>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</si>
  <si>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</si>
  <si>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</si>
  <si>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</si>
  <si>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</si>
  <si>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</si>
  <si>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</si>
  <si>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</si>
  <si>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</si>
  <si>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</si>
  <si>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</si>
  <si>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</si>
  <si>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</si>
  <si>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</si>
  <si>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</si>
  <si>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</si>
  <si>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</si>
  <si>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</si>
  <si>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</si>
  <si>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</si>
  <si>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</si>
  <si>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</si>
  <si>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</si>
  <si>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</si>
  <si>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</si>
  <si>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</si>
  <si>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</si>
  <si>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</si>
  <si>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</si>
  <si>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</si>
  <si>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</si>
  <si>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</si>
  <si>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</si>
  <si>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</si>
  <si>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</si>
  <si>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</si>
  <si>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</si>
  <si>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</si>
  <si>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</si>
  <si>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</si>
  <si>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</si>
  <si>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</si>
  <si>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</si>
  <si>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</si>
  <si>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</si>
  <si>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</si>
  <si>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</si>
  <si>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</si>
  <si>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</si>
  <si>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</si>
  <si>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</si>
  <si>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</si>
  <si>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</si>
  <si>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</si>
  <si>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</si>
  <si>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</si>
  <si>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</si>
  <si>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</si>
  <si>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</si>
  <si>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</si>
  <si>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</si>
  <si>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</si>
  <si>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</si>
  <si>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</si>
  <si>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</si>
  <si>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</si>
  <si>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</si>
  <si>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</si>
  <si>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</si>
  <si>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</si>
  <si>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</si>
  <si>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</si>
  <si>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</si>
  <si>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</si>
  <si>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</si>
  <si>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</si>
  <si>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</si>
  <si>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</si>
  <si>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</si>
  <si>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</si>
  <si>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</si>
  <si>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</si>
  <si>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</si>
  <si>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</si>
  <si>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</si>
  <si>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</si>
  <si>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</si>
  <si>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</si>
  <si>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</si>
  <si>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</si>
  <si>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</si>
  <si>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</si>
  <si>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</si>
  <si>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</si>
  <si>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</si>
  <si>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</si>
  <si>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</si>
  <si>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</si>
  <si>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</si>
  <si>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</si>
  <si>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</si>
  <si>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</si>
  <si>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</si>
  <si>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</si>
  <si>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</si>
  <si>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</si>
  <si>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</si>
  <si>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</si>
  <si>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</si>
  <si>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</si>
  <si>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</si>
  <si>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</si>
  <si>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</si>
  <si>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</si>
  <si>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</si>
  <si>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</si>
  <si>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</si>
  <si>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</si>
  <si>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</si>
  <si>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</si>
  <si>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</si>
  <si>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</si>
  <si>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</si>
  <si>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</si>
  <si>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</si>
  <si>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</si>
  <si>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</si>
  <si>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</si>
  <si>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</si>
  <si>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</si>
  <si>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</si>
  <si>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</si>
  <si>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</si>
  <si>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</si>
  <si>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</si>
  <si>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</si>
  <si>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</si>
  <si>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</si>
  <si>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</si>
  <si>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</si>
  <si>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</si>
  <si>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</si>
  <si>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</si>
  <si>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</si>
  <si>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</si>
  <si>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</si>
  <si>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</si>
  <si>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</si>
  <si>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</si>
  <si>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</si>
  <si>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</si>
  <si>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</si>
  <si>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</si>
  <si>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</si>
  <si>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</si>
  <si>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</si>
  <si>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</si>
  <si>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</si>
  <si>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</si>
  <si>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</si>
  <si>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</si>
  <si>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</si>
  <si>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</si>
  <si>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</si>
  <si>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</si>
  <si>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</si>
  <si>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</si>
  <si>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</si>
  <si>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</si>
  <si>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</si>
  <si>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</si>
  <si>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</si>
  <si>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</si>
  <si>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</si>
  <si>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</si>
  <si>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</si>
  <si>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</si>
  <si>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</si>
  <si>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</si>
  <si>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</si>
  <si>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</si>
  <si>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</si>
  <si>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</si>
  <si>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</si>
  <si>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</si>
  <si>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</si>
  <si>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</si>
  <si>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</si>
  <si>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</si>
  <si>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</si>
  <si>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</si>
  <si>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</si>
  <si>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</si>
  <si>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</si>
  <si>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</si>
  <si>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</si>
  <si>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</si>
  <si>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</si>
  <si>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</si>
  <si>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</si>
  <si>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</si>
  <si>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</si>
  <si>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</si>
  <si>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</si>
  <si>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</si>
  <si>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</si>
  <si>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</si>
  <si>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</si>
  <si>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</si>
  <si>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</si>
  <si>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</si>
  <si>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</si>
  <si>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</si>
  <si>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</si>
  <si>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</si>
  <si>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</si>
  <si>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</si>
  <si>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</si>
  <si>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</si>
  <si>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</si>
  <si>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</si>
  <si>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</si>
  <si>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</si>
  <si>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</si>
  <si>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</si>
  <si>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</si>
  <si>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</si>
  <si>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</si>
  <si>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</si>
  <si>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</si>
  <si>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</si>
  <si>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</si>
  <si>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</si>
  <si>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</si>
  <si>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</si>
  <si>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</si>
  <si>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</si>
  <si>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</si>
  <si>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</si>
  <si>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</si>
  <si>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</si>
  <si>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</si>
  <si>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</si>
  <si>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</si>
  <si>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</si>
  <si>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</si>
  <si>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</si>
  <si>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</si>
  <si>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</si>
  <si>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</si>
  <si>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</si>
  <si>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</si>
  <si>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</si>
  <si>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</si>
  <si>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</si>
  <si>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</si>
  <si>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</si>
  <si>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</si>
  <si>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</si>
  <si>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</si>
  <si>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</si>
  <si>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</si>
  <si>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</si>
  <si>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</si>
  <si>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</si>
  <si>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</si>
  <si>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</si>
  <si>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</si>
  <si>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</si>
  <si>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</si>
  <si>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</si>
  <si>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</si>
  <si>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</si>
  <si>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</si>
  <si>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</si>
  <si>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</si>
  <si>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</si>
  <si>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</si>
  <si>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</si>
  <si>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</si>
  <si>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</si>
  <si>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</si>
  <si>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</si>
  <si>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</si>
  <si>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</si>
  <si>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</si>
  <si>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</si>
  <si>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</si>
  <si>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</si>
  <si>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</si>
  <si>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</si>
  <si>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</si>
  <si>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</si>
  <si>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</si>
  <si>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</si>
  <si>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</si>
  <si>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</si>
  <si>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</si>
  <si>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</si>
  <si>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</si>
  <si>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</si>
  <si>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</si>
  <si>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</si>
  <si>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</si>
  <si>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</si>
  <si>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</si>
  <si>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</si>
  <si>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</si>
  <si>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</si>
  <si>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</si>
  <si>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</si>
  <si>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</si>
  <si>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</si>
  <si>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</si>
  <si>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</si>
  <si>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</si>
  <si>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</si>
  <si>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</si>
  <si>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</si>
  <si>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</si>
  <si>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</si>
  <si>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</si>
  <si>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</si>
  <si>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</si>
  <si>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</si>
  <si>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</si>
  <si>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</si>
  <si>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</si>
  <si>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</si>
  <si>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</si>
  <si>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</si>
  <si>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</si>
  <si>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</si>
  <si>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</si>
  <si>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</si>
  <si>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</si>
  <si>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</si>
  <si>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</si>
  <si>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</si>
  <si>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</si>
  <si>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</si>
  <si>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</si>
  <si>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</si>
  <si>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</si>
  <si>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</si>
  <si>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</si>
  <si>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</si>
  <si>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</si>
  <si>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</si>
  <si>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</si>
  <si>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</si>
  <si>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</si>
  <si>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</si>
  <si>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</si>
  <si>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</si>
  <si>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</si>
  <si>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</si>
  <si>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</si>
  <si>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</si>
  <si>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</si>
  <si>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</si>
  <si>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</si>
  <si>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</si>
  <si>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</si>
  <si>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</si>
  <si>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</si>
  <si>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</si>
  <si>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</si>
  <si>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</si>
  <si>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</si>
  <si>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</si>
  <si>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</si>
  <si>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</si>
  <si>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</si>
  <si>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</si>
  <si>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</si>
  <si>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</si>
  <si>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</si>
  <si>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</si>
  <si>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</si>
  <si>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</si>
  <si>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</si>
  <si>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</si>
  <si>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</si>
  <si>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</si>
  <si>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</si>
  <si>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</si>
  <si>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</si>
  <si>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</si>
  <si>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</si>
  <si>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</si>
  <si>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</si>
  <si>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</si>
  <si>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</si>
  <si>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</si>
  <si>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</si>
  <si>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</si>
  <si>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</si>
  <si>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</si>
  <si>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</si>
  <si>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</si>
  <si>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</si>
  <si>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</si>
  <si>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</si>
  <si>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</si>
  <si>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</si>
  <si>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</si>
  <si>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</si>
  <si>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</si>
  <si>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</si>
  <si>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</si>
  <si>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</si>
  <si>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</si>
  <si>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</si>
  <si>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</si>
  <si>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</si>
  <si>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</si>
  <si>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</si>
  <si>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</si>
  <si>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</si>
  <si>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</si>
  <si>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</si>
  <si>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</si>
  <si>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</si>
  <si>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</si>
  <si>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</si>
  <si>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</si>
  <si>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</si>
  <si>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</si>
  <si>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</si>
  <si>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</si>
  <si>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</si>
  <si>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</si>
  <si>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</si>
  <si>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</si>
  <si>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</si>
  <si>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</si>
  <si>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</si>
  <si>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</si>
  <si>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</si>
  <si>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</si>
  <si>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</si>
  <si>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</si>
  <si>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</si>
  <si>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</si>
  <si>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</si>
  <si>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</si>
  <si>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</si>
  <si>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</si>
  <si>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</si>
  <si>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</si>
  <si>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</si>
  <si>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</si>
  <si>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</si>
  <si>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</si>
  <si>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</si>
  <si>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</si>
  <si>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</si>
  <si>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</si>
  <si>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</si>
  <si>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</si>
  <si>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</si>
  <si>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</si>
  <si>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</si>
  <si>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</si>
  <si>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</si>
  <si>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</si>
  <si>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</si>
  <si>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</si>
  <si>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</si>
  <si>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</si>
  <si>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</si>
  <si>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</si>
  <si>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</si>
  <si>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</si>
  <si>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</si>
  <si>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</si>
  <si>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</si>
  <si>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</si>
  <si>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</si>
  <si>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</si>
  <si>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</si>
  <si>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</si>
  <si>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</si>
  <si>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</si>
  <si>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</si>
  <si>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</si>
  <si>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</si>
  <si>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</si>
  <si>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</si>
  <si>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</si>
  <si>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</si>
  <si>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</si>
  <si>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</si>
  <si>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</si>
  <si>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</si>
  <si>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</si>
  <si>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</si>
  <si>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</si>
  <si>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</si>
  <si>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</si>
  <si>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</si>
  <si>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</si>
  <si>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</si>
  <si>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</si>
  <si>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</si>
  <si>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</si>
  <si>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</si>
  <si>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</si>
  <si>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</si>
  <si>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</si>
  <si>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</si>
  <si>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</si>
  <si>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</si>
  <si>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</si>
  <si>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</si>
  <si>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</si>
  <si>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</si>
  <si>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</si>
  <si>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</si>
  <si>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</si>
  <si>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</si>
  <si>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</si>
  <si>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</si>
  <si>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</si>
  <si>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</si>
  <si>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</si>
  <si>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</si>
  <si>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</si>
  <si>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</si>
  <si>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</si>
  <si>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</si>
  <si>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</si>
  <si>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</si>
  <si>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</si>
  <si>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</si>
  <si>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</si>
  <si>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</si>
  <si>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</si>
  <si>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</si>
  <si>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</si>
  <si>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</si>
  <si>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</si>
  <si>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</si>
  <si>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</si>
  <si>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</si>
  <si>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</si>
  <si>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</si>
  <si>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</si>
  <si>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</si>
  <si>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</si>
  <si>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</si>
  <si>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</si>
  <si>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</si>
  <si>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</si>
  <si>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</si>
  <si>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</si>
  <si>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</si>
  <si>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</si>
  <si>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</si>
  <si>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</si>
  <si>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</si>
  <si>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</si>
  <si>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</si>
  <si>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</si>
  <si>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</si>
  <si>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</si>
  <si>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</si>
  <si>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</si>
  <si>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</si>
  <si>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</si>
  <si>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</si>
  <si>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</si>
  <si>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</si>
  <si>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</si>
  <si>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</si>
  <si>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</si>
  <si>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</si>
  <si>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</si>
  <si>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</si>
  <si>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</si>
  <si>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</si>
  <si>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</si>
  <si>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</si>
  <si>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</si>
  <si>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</si>
  <si>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</si>
  <si>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</si>
  <si>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</si>
  <si>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</si>
  <si>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</si>
  <si>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</si>
  <si>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</si>
  <si>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</si>
  <si>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</si>
  <si>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</si>
  <si>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</si>
  <si>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</si>
  <si>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</si>
  <si>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</si>
  <si>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</si>
  <si>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</si>
  <si>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</si>
  <si>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</si>
  <si>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</si>
  <si>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</si>
  <si>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</si>
  <si>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</si>
  <si>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</si>
  <si>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</si>
  <si>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</si>
  <si>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</si>
  <si>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</si>
  <si>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</si>
  <si>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</si>
  <si>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</si>
  <si>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</si>
  <si>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</si>
  <si>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</si>
  <si>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</si>
  <si>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</si>
  <si>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</si>
  <si>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</si>
  <si>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</si>
  <si>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</si>
  <si>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</si>
  <si>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</si>
  <si>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</si>
  <si>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</si>
  <si>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</si>
  <si>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</si>
  <si>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</si>
  <si>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</si>
  <si>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</si>
  <si>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</si>
  <si>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</si>
  <si>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</si>
  <si>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</si>
  <si>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</si>
  <si>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</si>
  <si>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</si>
  <si>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</si>
  <si>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</si>
  <si>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</si>
  <si>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</si>
  <si>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</si>
  <si>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</si>
  <si>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</si>
  <si>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</si>
  <si>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</si>
  <si>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</si>
  <si>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</si>
  <si>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</si>
  <si>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</si>
  <si>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</si>
  <si>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</si>
  <si>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</si>
  <si>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</si>
  <si>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</si>
  <si>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</si>
  <si>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</si>
  <si>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</si>
  <si>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</si>
  <si>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</si>
  <si>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</si>
  <si>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</si>
  <si>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</si>
  <si>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</si>
  <si>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</si>
  <si>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</si>
  <si>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</si>
  <si>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</si>
  <si>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</si>
  <si>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</si>
  <si>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</si>
  <si>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</si>
  <si>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</si>
  <si>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</si>
  <si>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</si>
  <si>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</si>
  <si>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</si>
  <si>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</si>
  <si>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</si>
  <si>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</si>
  <si>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</si>
  <si>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</si>
  <si>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</si>
  <si>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</si>
  <si>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</si>
  <si>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</si>
  <si>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</si>
  <si>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</si>
  <si>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</si>
  <si>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</si>
  <si>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</si>
  <si>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</si>
  <si>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</si>
  <si>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</si>
  <si>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</si>
  <si>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</si>
  <si>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</si>
  <si>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</si>
  <si>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</si>
  <si>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</si>
  <si>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</si>
  <si>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</si>
  <si>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</si>
  <si>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</si>
  <si>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</si>
  <si>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</si>
  <si>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</si>
  <si>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</si>
  <si>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</si>
  <si>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</si>
  <si>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</si>
  <si>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</si>
  <si>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</si>
  <si>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</si>
  <si>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</si>
  <si>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</si>
  <si>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</si>
  <si>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</si>
  <si>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</si>
  <si>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</si>
  <si>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</si>
  <si>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</si>
  <si>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</si>
  <si>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</si>
  <si>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</si>
  <si>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</si>
  <si>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</si>
  <si>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</si>
  <si>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</si>
  <si>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</si>
  <si>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</si>
  <si>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</si>
  <si>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</si>
  <si>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</si>
  <si>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</si>
  <si>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</si>
  <si>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</si>
  <si>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</si>
  <si>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</si>
  <si>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</si>
  <si>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</si>
  <si>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</si>
  <si>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</si>
  <si>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</si>
  <si>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</si>
  <si>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</si>
  <si>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</si>
  <si>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</si>
  <si>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</si>
  <si>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</si>
  <si>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</si>
  <si>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</si>
  <si>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</si>
  <si>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</si>
  <si>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</si>
  <si>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</si>
  <si>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</si>
  <si>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</si>
  <si>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</si>
  <si>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</si>
  <si>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</si>
  <si>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</si>
  <si>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</si>
  <si>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</si>
  <si>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</si>
  <si>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</si>
  <si>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</si>
  <si>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</si>
  <si>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</si>
  <si>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</si>
  <si>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</si>
  <si>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</si>
  <si>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</si>
  <si>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</si>
  <si>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</si>
  <si>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</si>
  <si>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</si>
  <si>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</si>
  <si>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</si>
  <si>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</si>
  <si>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</si>
  <si>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</si>
  <si>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</si>
  <si>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</si>
  <si>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</si>
  <si>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</si>
  <si>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</si>
  <si>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</si>
  <si>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</si>
  <si>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</si>
  <si>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</si>
  <si>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</si>
  <si>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</si>
  <si>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</si>
  <si>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</si>
  <si>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</si>
  <si>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</si>
  <si>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</si>
  <si>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</si>
  <si>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</si>
  <si>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</si>
  <si>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</si>
  <si>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</si>
  <si>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</si>
  <si>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</si>
  <si>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</si>
  <si>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</si>
  <si>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</si>
  <si>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</si>
  <si>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</si>
  <si>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</si>
  <si>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</si>
  <si>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</si>
  <si>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</si>
  <si>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</si>
  <si>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</si>
  <si>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</si>
  <si>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</si>
  <si>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</si>
  <si>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</si>
  <si>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</si>
  <si>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</si>
  <si>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</si>
  <si>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</si>
  <si>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</si>
  <si>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</si>
  <si>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</si>
  <si>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</si>
  <si>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</si>
  <si>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</si>
  <si>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</si>
  <si>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</si>
  <si>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</si>
  <si>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</si>
  <si>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</si>
  <si>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</si>
  <si>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</si>
  <si>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</si>
  <si>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</si>
  <si>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</si>
  <si>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</si>
  <si>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</si>
  <si>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</si>
  <si>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</si>
  <si>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</si>
  <si>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</si>
  <si>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</si>
  <si>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</si>
  <si>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</si>
  <si>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</si>
  <si>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</si>
  <si>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</si>
  <si>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</si>
  <si>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</si>
  <si>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</si>
  <si>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</si>
  <si>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</si>
  <si>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</si>
  <si>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</si>
  <si>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</si>
  <si>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</si>
  <si>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</si>
  <si>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</si>
  <si>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</si>
  <si>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</si>
  <si>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</si>
  <si>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</si>
  <si>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</si>
  <si>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</si>
  <si>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</si>
  <si>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</si>
  <si>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</si>
  <si>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</si>
  <si>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</si>
  <si>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</si>
  <si>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</si>
  <si>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</si>
  <si>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</si>
  <si>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</si>
  <si>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</si>
  <si>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</si>
  <si>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</si>
  <si>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</si>
  <si>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</si>
  <si>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</si>
  <si>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</si>
  <si>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</si>
  <si>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</si>
  <si>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</si>
  <si>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</si>
  <si>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</si>
  <si>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</si>
  <si>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</si>
  <si>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</si>
  <si>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</si>
  <si>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</si>
  <si>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</si>
  <si>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</si>
  <si>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</si>
  <si>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</si>
  <si>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</si>
  <si>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</si>
  <si>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</si>
  <si>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</si>
  <si>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</si>
  <si>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</si>
  <si>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</si>
  <si>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</si>
  <si>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</si>
  <si>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</si>
  <si>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</si>
  <si>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</si>
  <si>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</si>
  <si>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</si>
  <si>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</si>
  <si>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</si>
  <si>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</si>
  <si>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</si>
  <si>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</si>
  <si>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</si>
  <si>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</si>
  <si>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</si>
  <si>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</si>
  <si>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</si>
  <si>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</si>
  <si>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</si>
  <si>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</si>
  <si>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</si>
  <si>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</si>
  <si>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</si>
  <si>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</si>
  <si>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</si>
  <si>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</si>
  <si>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</si>
  <si>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</si>
  <si>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</si>
  <si>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</si>
  <si>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</si>
  <si>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</si>
  <si>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</si>
  <si>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</si>
  <si>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</si>
  <si>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</si>
  <si>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</si>
  <si>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</si>
  <si>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</si>
  <si>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</si>
  <si>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</si>
  <si>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</si>
  <si>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</si>
  <si>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</si>
  <si>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</si>
  <si>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</si>
  <si>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</si>
  <si>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</si>
  <si>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</si>
  <si>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</si>
  <si>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</si>
  <si>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</si>
  <si>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</si>
  <si>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</si>
  <si>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</si>
  <si>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</si>
  <si>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</si>
  <si>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</si>
  <si>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</si>
  <si>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</si>
  <si>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</si>
  <si>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</si>
  <si>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</si>
  <si>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</si>
  <si>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</si>
  <si>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</si>
  <si>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</si>
  <si>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</si>
  <si>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</si>
  <si>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</si>
  <si>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</si>
  <si>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</si>
  <si>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</si>
  <si>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</si>
  <si>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</si>
  <si>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</si>
  <si>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</si>
  <si>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</si>
  <si>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</si>
  <si>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</si>
  <si>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</si>
  <si>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</si>
  <si>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</si>
  <si>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</si>
  <si>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</si>
  <si>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</si>
  <si>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</si>
  <si>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</si>
  <si>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</si>
  <si>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</si>
  <si>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</si>
  <si>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</si>
  <si>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</si>
  <si>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</si>
  <si>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</si>
  <si>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</si>
  <si>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</si>
  <si>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</si>
  <si>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</si>
  <si>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</si>
  <si>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</si>
  <si>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</si>
  <si>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</si>
  <si>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</si>
  <si>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</si>
  <si>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</si>
  <si>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</si>
  <si>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</si>
  <si>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</si>
  <si>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</si>
  <si>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</si>
  <si>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</si>
  <si>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</si>
  <si>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</si>
  <si>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</si>
  <si>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</si>
  <si>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</si>
  <si>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</si>
  <si>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</si>
  <si>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</si>
  <si>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</si>
  <si>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</si>
  <si>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</si>
  <si>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</si>
  <si>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</si>
  <si>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</si>
  <si>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</si>
  <si>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</si>
  <si>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</si>
  <si>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</si>
  <si>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</si>
  <si>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</si>
  <si>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</si>
  <si>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</si>
  <si>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</si>
  <si>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</si>
  <si>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</si>
  <si>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</si>
  <si>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</si>
  <si>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</si>
  <si>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</si>
  <si>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</si>
  <si>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</si>
  <si>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</si>
  <si>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</si>
  <si>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</si>
  <si>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</si>
  <si>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</si>
  <si>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</si>
  <si>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</si>
  <si>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</si>
  <si>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</si>
  <si>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</si>
  <si>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</si>
  <si>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</si>
  <si>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</si>
  <si>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</si>
  <si>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</si>
  <si>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</si>
  <si>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</si>
  <si>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</si>
  <si>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</si>
  <si>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</si>
  <si>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</si>
  <si>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</si>
  <si>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</si>
  <si>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</si>
  <si>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</si>
  <si>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</si>
  <si>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</si>
  <si>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</si>
  <si>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</si>
  <si>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</si>
  <si>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</si>
  <si>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</si>
  <si>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</si>
  <si>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</si>
  <si>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</si>
  <si>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</si>
  <si>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</si>
  <si>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</si>
  <si>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</si>
  <si>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</si>
  <si>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</si>
  <si>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</si>
  <si>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</si>
  <si>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</si>
  <si>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</si>
  <si>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</si>
  <si>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</si>
  <si>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</si>
  <si>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</si>
  <si>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</si>
  <si>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</si>
  <si>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</si>
  <si>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</si>
  <si>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</si>
  <si>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</si>
  <si>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</si>
  <si>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</si>
  <si>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</si>
  <si>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</si>
  <si>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</si>
  <si>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</si>
  <si>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</si>
  <si>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</si>
  <si>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</si>
  <si>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</si>
  <si>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</si>
  <si>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</si>
  <si>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</si>
  <si>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</si>
  <si>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</si>
  <si>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</si>
  <si>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</si>
  <si>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</si>
  <si>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</si>
  <si>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</si>
  <si>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</si>
  <si>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</si>
  <si>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</si>
  <si>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</si>
  <si>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</si>
  <si>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</si>
  <si>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</si>
  <si>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</si>
  <si>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</si>
  <si>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</si>
  <si>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</si>
  <si>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</si>
  <si>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</si>
  <si>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</si>
  <si>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</si>
  <si>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</si>
  <si>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</si>
  <si>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</si>
  <si>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</si>
  <si>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</si>
  <si>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</si>
  <si>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</si>
  <si>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</si>
  <si>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</si>
  <si>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</si>
  <si>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</si>
  <si>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</si>
  <si>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</si>
  <si>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</si>
  <si>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</si>
  <si>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</si>
  <si>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</si>
  <si>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</si>
  <si>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</si>
  <si>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</si>
  <si>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</si>
  <si>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</si>
  <si>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</si>
  <si>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</si>
  <si>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</si>
  <si>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</si>
  <si>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</si>
  <si>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</si>
  <si>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</si>
  <si>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</si>
  <si>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</si>
  <si>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</si>
  <si>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</si>
  <si>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</si>
  <si>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</si>
  <si>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</si>
  <si>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</si>
  <si>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</si>
  <si>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</si>
  <si>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</si>
  <si>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</si>
  <si>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</si>
  <si>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</si>
  <si>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</si>
  <si>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</si>
  <si>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</si>
  <si>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</si>
  <si>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</si>
  <si>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</si>
  <si>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</si>
  <si>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</si>
  <si>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</si>
  <si>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</si>
  <si>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</si>
  <si>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</si>
  <si>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</si>
  <si>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</si>
  <si>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</si>
  <si>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</si>
  <si>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</si>
  <si>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</si>
  <si>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</si>
  <si>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</si>
  <si>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</si>
  <si>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</si>
  <si>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</si>
  <si>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</si>
  <si>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</si>
  <si>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</si>
  <si>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</si>
  <si>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</si>
  <si>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</si>
  <si>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</si>
  <si>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</si>
  <si>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</si>
  <si>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</si>
  <si>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</si>
  <si>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</si>
  <si>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</si>
  <si>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</si>
  <si>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</si>
  <si>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</si>
  <si>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</si>
  <si>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</si>
  <si>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</si>
  <si>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</si>
  <si>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</si>
  <si>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</si>
  <si>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</si>
  <si>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</si>
  <si>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</si>
  <si>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</si>
  <si>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</si>
  <si>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</si>
  <si>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</si>
  <si>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</si>
  <si>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</si>
  <si>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</si>
  <si>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</si>
  <si>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</si>
  <si>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</si>
  <si>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</si>
  <si>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</si>
  <si>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</si>
  <si>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</si>
  <si>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</si>
  <si>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</si>
  <si>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</si>
  <si>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</si>
  <si>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</si>
  <si>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</si>
  <si>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</si>
  <si>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</si>
  <si>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</si>
  <si>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</si>
  <si>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</si>
  <si>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</si>
  <si>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</si>
  <si>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</si>
  <si>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</si>
  <si>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</si>
  <si>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</si>
  <si>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</si>
  <si>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</si>
  <si>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</si>
  <si>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</si>
  <si>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</si>
  <si>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</si>
  <si>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</si>
  <si>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</si>
  <si>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</si>
  <si>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</si>
  <si>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</si>
  <si>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</si>
  <si>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</si>
  <si>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</si>
  <si>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</si>
  <si>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</si>
  <si>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</si>
  <si>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</si>
  <si>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</si>
  <si>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</si>
  <si>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</si>
  <si>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</si>
  <si>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</si>
  <si>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</si>
  <si>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</si>
  <si>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</si>
  <si>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</si>
  <si>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</si>
  <si>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</si>
  <si>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</si>
  <si>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</si>
  <si>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</si>
  <si>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</si>
  <si>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</si>
  <si>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</si>
  <si>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</si>
  <si>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</si>
  <si>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</si>
  <si>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</si>
  <si>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</si>
  <si>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</si>
  <si>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</si>
  <si>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</si>
  <si>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</si>
  <si>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</si>
  <si>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</si>
  <si>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</si>
  <si>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</si>
  <si>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</si>
  <si>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</si>
  <si>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</si>
  <si>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</si>
  <si>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</si>
  <si>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</si>
  <si>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</si>
  <si>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</si>
  <si>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</si>
  <si>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</si>
  <si>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</si>
  <si>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</si>
  <si>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</si>
  <si>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</si>
  <si>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</si>
  <si>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</si>
  <si>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</si>
  <si>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</si>
  <si>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</si>
  <si>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</si>
  <si>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</si>
  <si>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</si>
  <si>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</si>
  <si>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</si>
  <si>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</si>
  <si>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</si>
  <si>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</si>
  <si>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</si>
  <si>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</si>
  <si>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</si>
  <si>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</si>
  <si>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</si>
  <si>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</si>
  <si>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</si>
  <si>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</si>
  <si>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</si>
  <si>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</si>
  <si>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</si>
  <si>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</si>
  <si>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</si>
  <si>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</si>
  <si>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</si>
  <si>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</si>
  <si>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</si>
  <si>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</si>
  <si>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</si>
  <si>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</si>
  <si>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</si>
  <si>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</si>
  <si>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</si>
  <si>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</si>
  <si>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</si>
  <si>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</si>
  <si>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</si>
  <si>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</si>
  <si>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</si>
  <si>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</si>
  <si>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</si>
  <si>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</si>
  <si>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</si>
  <si>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</si>
  <si>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</si>
  <si>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</si>
  <si>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</si>
  <si>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</si>
  <si>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</si>
  <si>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</si>
  <si>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</si>
  <si>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</si>
  <si>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</si>
  <si>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</si>
  <si>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</si>
  <si>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</si>
  <si>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</si>
  <si>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</si>
  <si>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</si>
  <si>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</si>
  <si>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</si>
  <si>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</si>
  <si>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</si>
  <si>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</si>
  <si>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</si>
  <si>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</si>
  <si>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</si>
  <si>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</si>
  <si>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</si>
  <si>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</si>
  <si>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</si>
  <si>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</si>
  <si>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</si>
  <si>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</si>
  <si>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</si>
  <si>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</si>
  <si>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</si>
  <si>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</si>
  <si>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</si>
  <si>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</si>
  <si>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</si>
  <si>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</si>
  <si>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</si>
  <si>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</si>
  <si>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</si>
  <si>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</si>
  <si>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</si>
  <si>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</si>
  <si>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</si>
  <si>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</si>
  <si>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</si>
  <si>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</si>
  <si>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</si>
  <si>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</si>
  <si>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</si>
  <si>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</si>
  <si>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</si>
  <si>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</si>
  <si>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</si>
  <si>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</si>
  <si>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</si>
  <si>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</si>
  <si>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</si>
  <si>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</si>
  <si>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</si>
  <si>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</si>
  <si>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</si>
  <si>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</si>
  <si>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</si>
  <si>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</si>
  <si>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</si>
  <si>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</si>
  <si>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</si>
  <si>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</si>
  <si>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</si>
  <si>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</si>
  <si>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</si>
  <si>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</si>
  <si>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</si>
  <si>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</si>
  <si>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</si>
  <si>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</si>
  <si>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</si>
  <si>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</si>
  <si>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</si>
  <si>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</si>
  <si>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</si>
  <si>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</si>
  <si>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</si>
  <si>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</si>
  <si>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</si>
  <si>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</si>
  <si>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</si>
  <si>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</si>
  <si>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</si>
  <si>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</si>
  <si>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</si>
  <si>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</si>
  <si>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</si>
  <si>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</si>
  <si>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</si>
  <si>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</si>
  <si>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</si>
  <si>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</si>
  <si>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</si>
  <si>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</si>
  <si>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</si>
  <si>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</si>
  <si>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</si>
  <si>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</si>
  <si>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</si>
  <si>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</si>
  <si>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</si>
  <si>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</si>
  <si>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</si>
  <si>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</si>
  <si>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</si>
  <si>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</si>
  <si>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</si>
  <si>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</si>
  <si>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</si>
  <si>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</si>
  <si>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</si>
  <si>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</si>
  <si>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</si>
  <si>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</si>
  <si>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</si>
  <si>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</si>
  <si>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</si>
  <si>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</si>
  <si>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</si>
  <si>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</si>
  <si>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</si>
  <si>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</si>
  <si>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</si>
  <si>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</si>
  <si>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</si>
  <si>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</si>
  <si>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</si>
  <si>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</si>
  <si>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</si>
  <si>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</si>
  <si>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</si>
  <si>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</si>
  <si>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</si>
  <si>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</si>
  <si>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</si>
  <si>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</si>
  <si>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</si>
  <si>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</si>
  <si>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</si>
  <si>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</si>
  <si>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</si>
  <si>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</si>
  <si>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</si>
  <si>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</si>
  <si>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</si>
  <si>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</si>
  <si>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</si>
  <si>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</si>
  <si>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</si>
  <si>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</si>
  <si>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</si>
  <si>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</si>
  <si>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</si>
  <si>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</si>
  <si>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</si>
  <si>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</si>
  <si>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</si>
  <si>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</si>
  <si>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</si>
  <si>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</si>
  <si>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</si>
  <si>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</si>
  <si>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</si>
  <si>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</si>
  <si>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</si>
  <si>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</si>
  <si>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</si>
  <si>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</si>
  <si>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</si>
  <si>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</si>
  <si>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</si>
  <si>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</si>
  <si>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</si>
  <si>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</si>
  <si>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</si>
  <si>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</si>
  <si>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</si>
  <si>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</si>
  <si>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</si>
  <si>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</si>
  <si>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</si>
  <si>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</si>
  <si>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</si>
  <si>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</si>
  <si>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</si>
  <si>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</si>
  <si>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</si>
  <si>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</si>
  <si>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</si>
  <si>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</si>
  <si>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</si>
  <si>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</si>
  <si>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</si>
  <si>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</si>
  <si>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</si>
  <si>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</si>
  <si>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</si>
  <si>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</si>
  <si>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</si>
  <si>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</si>
  <si>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</si>
  <si>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</si>
  <si>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</si>
  <si>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</si>
  <si>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</si>
  <si>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</si>
  <si>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</si>
  <si>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</si>
  <si>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</si>
  <si>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</si>
  <si>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</si>
  <si>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</si>
  <si>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</si>
  <si>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</si>
  <si>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</si>
  <si>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</si>
  <si>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</si>
  <si>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</si>
  <si>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</si>
  <si>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</si>
  <si>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</si>
  <si>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</si>
  <si>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</si>
  <si>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</si>
  <si>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</si>
  <si>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</si>
  <si>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</si>
  <si>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</si>
  <si>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</si>
  <si>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</si>
  <si>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</si>
  <si>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</si>
  <si>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</si>
  <si>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</si>
  <si>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</si>
  <si>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</si>
  <si>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</si>
  <si>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</si>
  <si>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</si>
  <si>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</si>
  <si>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</si>
  <si>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</si>
  <si>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</si>
  <si>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</si>
  <si>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</si>
  <si>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</si>
  <si>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</si>
  <si>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</si>
  <si>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</si>
  <si>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</si>
  <si>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</si>
  <si>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</si>
  <si>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</si>
  <si>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</si>
  <si>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</si>
  <si>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</si>
  <si>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</si>
  <si>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</si>
  <si>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</si>
  <si>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</si>
  <si>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</si>
  <si>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</si>
  <si>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</si>
  <si>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</si>
  <si>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</si>
  <si>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</si>
  <si>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</si>
  <si>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</si>
  <si>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</si>
  <si>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</si>
  <si>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</si>
  <si>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</si>
  <si>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</si>
  <si>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</si>
  <si>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</si>
  <si>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</si>
  <si>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</si>
  <si>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</si>
  <si>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</si>
  <si>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</si>
  <si>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</si>
  <si>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</si>
  <si>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</si>
  <si>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</si>
  <si>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</si>
  <si>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</si>
  <si>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</si>
  <si>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</si>
  <si>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</si>
  <si>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</si>
  <si>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</si>
  <si>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</si>
  <si>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</si>
  <si>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</si>
  <si>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</si>
  <si>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</si>
  <si>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</si>
  <si>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</si>
  <si>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</si>
  <si>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</si>
  <si>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</si>
  <si>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</si>
  <si>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</si>
  <si>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</si>
  <si>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</si>
  <si>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</si>
  <si>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</si>
  <si>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</si>
  <si>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</si>
  <si>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</si>
  <si>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</si>
  <si>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</si>
  <si>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</si>
  <si>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</si>
  <si>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</si>
  <si>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</si>
  <si>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</si>
  <si>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</si>
  <si>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</si>
  <si>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</si>
  <si>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</si>
  <si>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</si>
  <si>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</si>
  <si>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</si>
  <si>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</si>
  <si>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</si>
  <si>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</si>
  <si>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</si>
  <si>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</si>
  <si>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</si>
  <si>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</si>
  <si>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</si>
  <si>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</si>
  <si>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</si>
  <si>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</si>
  <si>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</si>
  <si>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</si>
  <si>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</si>
  <si>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</si>
  <si>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</si>
  <si>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</si>
  <si>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</si>
  <si>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</si>
  <si>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</si>
  <si>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</si>
  <si>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</si>
  <si>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</si>
  <si>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</si>
  <si>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</si>
  <si>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</si>
  <si>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</si>
  <si>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</si>
  <si>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</si>
  <si>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</si>
  <si>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</si>
  <si>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</si>
  <si>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</si>
  <si>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</si>
  <si>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</si>
  <si>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</si>
  <si>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</si>
  <si>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</si>
  <si>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</si>
  <si>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</si>
  <si>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</si>
  <si>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</si>
  <si>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</si>
  <si>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</si>
  <si>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</si>
  <si>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</si>
  <si>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</si>
  <si>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</si>
  <si>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</si>
  <si>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</si>
  <si>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</si>
  <si>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</si>
  <si>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</si>
  <si>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</si>
  <si>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</si>
  <si>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</si>
  <si>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</si>
  <si>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</si>
  <si>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</si>
  <si>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</si>
  <si>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</si>
  <si>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</si>
  <si>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</si>
  <si>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</si>
  <si>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</si>
  <si>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</si>
  <si>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</si>
  <si>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</si>
  <si>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</si>
  <si>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</si>
  <si>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</si>
  <si>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</si>
  <si>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</si>
  <si>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</si>
  <si>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</si>
  <si>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</si>
  <si>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</si>
  <si>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</si>
  <si>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</si>
  <si>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</si>
  <si>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</si>
  <si>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</si>
  <si>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</si>
  <si>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</si>
  <si>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</si>
  <si>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</si>
  <si>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</si>
  <si>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</si>
  <si>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</si>
  <si>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</si>
  <si>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</si>
  <si>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</si>
  <si>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</si>
  <si>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</si>
  <si>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</si>
  <si>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</si>
  <si>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</si>
  <si>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</si>
  <si>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</si>
  <si>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</si>
  <si>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</si>
  <si>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</si>
  <si>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</si>
  <si>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</si>
  <si>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</si>
  <si>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</si>
  <si>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</si>
  <si>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</si>
  <si>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</si>
  <si>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</si>
  <si>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</si>
  <si>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</si>
  <si>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</si>
  <si>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</si>
  <si>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</si>
  <si>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</si>
  <si>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</si>
  <si>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</si>
  <si>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</si>
  <si>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</si>
  <si>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</si>
  <si>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</si>
  <si>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</si>
  <si>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</si>
  <si>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</si>
  <si>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</si>
  <si>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</si>
  <si>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</si>
  <si>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</si>
  <si>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</si>
  <si>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</si>
  <si>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</si>
  <si>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</si>
  <si>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</si>
  <si>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</si>
  <si>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</si>
  <si>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</si>
  <si>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</si>
  <si>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</si>
  <si>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</si>
  <si>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</si>
  <si>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</si>
  <si>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</si>
  <si>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</si>
  <si>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</si>
  <si>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</si>
  <si>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</si>
  <si>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</si>
  <si>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</si>
  <si>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</si>
  <si>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</si>
  <si>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</si>
  <si>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</si>
  <si>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</si>
  <si>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</si>
  <si>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</si>
  <si>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</si>
  <si>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</si>
  <si>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</si>
  <si>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</si>
  <si>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</si>
  <si>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</si>
  <si>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</si>
  <si>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</si>
  <si>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</si>
  <si>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</si>
  <si>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</si>
  <si>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</si>
  <si>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</si>
  <si>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</si>
  <si>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</si>
  <si>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</si>
  <si>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</si>
  <si>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</si>
  <si>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</si>
  <si>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</si>
  <si>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</si>
  <si>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</si>
  <si>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</si>
  <si>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</si>
  <si>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</si>
  <si>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</si>
  <si>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</si>
  <si>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</si>
  <si>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</si>
  <si>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</si>
  <si>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</si>
  <si>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</si>
  <si>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</si>
  <si>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</si>
  <si>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</si>
  <si>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</si>
  <si>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</si>
  <si>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</si>
  <si>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</si>
  <si>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</si>
  <si>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</si>
  <si>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</si>
  <si>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</si>
  <si>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</si>
  <si>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</si>
  <si>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</si>
  <si>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</si>
  <si>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</si>
  <si>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</si>
  <si>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</si>
  <si>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</si>
  <si>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</si>
  <si>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</si>
  <si>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</si>
  <si>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</si>
  <si>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</si>
  <si>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</si>
  <si>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</si>
  <si>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</si>
  <si>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</si>
  <si>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</si>
  <si>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</si>
  <si>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</si>
  <si>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</si>
  <si>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</si>
  <si>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</si>
  <si>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</si>
  <si>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</si>
  <si>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</si>
  <si>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</si>
  <si>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</si>
  <si>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</si>
  <si>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</si>
  <si>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</si>
  <si>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</si>
  <si>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</si>
  <si>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</si>
  <si>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</si>
  <si>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</si>
  <si>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</si>
  <si>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</si>
  <si>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</si>
  <si>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</si>
  <si>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</si>
  <si>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</si>
  <si>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</si>
  <si>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</si>
  <si>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</si>
  <si>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</si>
  <si>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</si>
  <si>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</si>
  <si>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</si>
  <si>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</si>
  <si>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</si>
  <si>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</si>
  <si>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</si>
  <si>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</si>
  <si>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</si>
  <si>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</si>
  <si>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</si>
  <si>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</si>
  <si>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</si>
  <si>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</si>
  <si>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</si>
  <si>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</si>
  <si>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</si>
  <si>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</si>
  <si>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</si>
  <si>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</si>
  <si>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</si>
  <si>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</si>
  <si>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</si>
  <si>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</si>
  <si>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</si>
  <si>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</si>
  <si>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</si>
  <si>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</si>
  <si>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</si>
  <si>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</si>
  <si>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</si>
  <si>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</si>
  <si>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</si>
  <si>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</si>
  <si>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</si>
  <si>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</si>
  <si>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</si>
  <si>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</si>
  <si>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</si>
  <si>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</si>
  <si>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</si>
  <si>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</si>
  <si>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</si>
  <si>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</si>
  <si>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</si>
  <si>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</si>
  <si>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</si>
  <si>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</si>
  <si>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</si>
  <si>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</si>
  <si>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</si>
  <si>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</si>
  <si>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</si>
  <si>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</si>
  <si>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</si>
  <si>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</si>
  <si>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</si>
  <si>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</si>
  <si>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</si>
  <si>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</si>
  <si>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</si>
  <si>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</si>
  <si>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</si>
  <si>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</si>
  <si>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</si>
  <si>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</si>
  <si>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</si>
  <si>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</si>
  <si>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</si>
  <si>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</si>
  <si>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</si>
  <si>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</si>
  <si>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</si>
  <si>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</si>
  <si>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</si>
  <si>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</si>
  <si>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</si>
  <si>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</si>
  <si>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</si>
  <si>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</si>
  <si>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</si>
  <si>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</si>
  <si>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</si>
  <si>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</si>
  <si>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</si>
  <si>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</si>
  <si>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</si>
  <si>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</si>
  <si>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</si>
  <si>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</si>
  <si>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</si>
  <si>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</si>
  <si>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</si>
  <si>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</si>
  <si>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</si>
  <si>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</si>
  <si>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</si>
  <si>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</si>
  <si>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</si>
  <si>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</si>
  <si>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</si>
  <si>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</si>
  <si>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</si>
  <si>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</si>
  <si>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</si>
  <si>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</si>
  <si>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</si>
  <si>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</si>
  <si>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</si>
  <si>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</si>
  <si>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</si>
  <si>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</si>
  <si>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</si>
  <si>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</si>
  <si>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</si>
  <si>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</si>
  <si>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</si>
  <si>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</si>
  <si>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</si>
  <si>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</si>
  <si>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</si>
  <si>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</si>
  <si>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</si>
  <si>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</si>
  <si>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</si>
  <si>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</si>
  <si>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</si>
  <si>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</si>
  <si>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</si>
  <si>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</si>
  <si>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</si>
  <si>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</si>
  <si>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</si>
  <si>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</si>
  <si>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</si>
  <si>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</si>
  <si>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</si>
  <si>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</si>
  <si>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</si>
  <si>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</si>
  <si>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</si>
  <si>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</si>
  <si>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</si>
  <si>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</si>
  <si>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</si>
  <si>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</si>
  <si>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</si>
  <si>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</si>
  <si>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</si>
  <si>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</si>
  <si>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</si>
  <si>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</si>
  <si>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</si>
  <si>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</si>
  <si>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</si>
  <si>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</si>
  <si>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</si>
  <si>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</si>
  <si>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</si>
  <si>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</si>
  <si>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</si>
  <si>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</si>
  <si>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</si>
  <si>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</si>
  <si>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</si>
  <si>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</si>
  <si>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</si>
  <si>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</si>
  <si>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</si>
  <si>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</si>
  <si>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</si>
  <si>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</si>
  <si>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</si>
  <si>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</si>
  <si>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</si>
  <si>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</si>
  <si>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</si>
  <si>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</si>
  <si>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</si>
  <si>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</si>
  <si>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</si>
  <si>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</si>
  <si>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</si>
  <si>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</si>
  <si>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</si>
  <si>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</si>
  <si>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</si>
  <si>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</si>
  <si>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</si>
  <si>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</si>
  <si>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</si>
  <si>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</si>
  <si>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</si>
  <si>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</si>
  <si>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</si>
  <si>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</si>
  <si>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</si>
  <si>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</si>
  <si>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</si>
  <si>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</si>
  <si>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</si>
  <si>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</si>
  <si>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</si>
  <si>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</si>
  <si>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</si>
  <si>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</si>
  <si>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</si>
  <si>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</si>
  <si>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</si>
  <si>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</si>
  <si>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</si>
  <si>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</si>
  <si>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</si>
  <si>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</si>
  <si>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</si>
  <si>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</si>
  <si>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</si>
  <si>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</si>
  <si>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</si>
  <si>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</si>
  <si>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</si>
  <si>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</si>
  <si>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</si>
  <si>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</si>
  <si>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</si>
  <si>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</si>
  <si>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</si>
  <si>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</si>
  <si>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</si>
  <si>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</si>
  <si>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</si>
  <si>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</si>
  <si>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</si>
  <si>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</si>
  <si>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</si>
  <si>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</si>
  <si>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</si>
  <si>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</si>
  <si>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</si>
  <si>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</si>
  <si>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</si>
  <si>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</si>
  <si>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</si>
  <si>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</si>
  <si>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</si>
  <si>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</si>
  <si>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</si>
  <si>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</si>
  <si>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</si>
  <si>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</si>
  <si>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</si>
  <si>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</si>
  <si>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</si>
  <si>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</si>
  <si>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</si>
  <si>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</si>
  <si>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</si>
  <si>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</si>
  <si>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</si>
  <si>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</si>
  <si>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</si>
  <si>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</si>
  <si>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</si>
  <si>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</si>
  <si>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</si>
  <si>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</si>
  <si>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</si>
  <si>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</si>
  <si>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</si>
  <si>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</si>
  <si>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</si>
  <si>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</si>
  <si>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</si>
  <si>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</si>
  <si>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</si>
  <si>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</si>
  <si>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</si>
  <si>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</si>
  <si>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</si>
  <si>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</si>
  <si>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</si>
  <si>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</si>
  <si>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</si>
  <si>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</si>
  <si>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</si>
  <si>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</si>
  <si>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</si>
  <si>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</si>
  <si>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</si>
  <si>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</si>
  <si>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</si>
  <si>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</si>
  <si>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</si>
  <si>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</si>
  <si>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</si>
  <si>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</si>
  <si>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</si>
  <si>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</si>
  <si>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</si>
  <si>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</si>
  <si>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</si>
  <si>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</si>
  <si>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</si>
  <si>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</si>
  <si>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</si>
  <si>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</si>
  <si>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</si>
  <si>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</si>
  <si>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</si>
  <si>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</si>
  <si>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</si>
  <si>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</si>
  <si>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</si>
  <si>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</si>
  <si>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</si>
  <si>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</si>
  <si>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</si>
  <si>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</si>
  <si>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</si>
  <si>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</si>
  <si>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</si>
  <si>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</si>
  <si>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</si>
  <si>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</si>
  <si>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</si>
  <si>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</si>
  <si>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</si>
  <si>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</si>
  <si>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</si>
  <si>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</si>
  <si>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</si>
  <si>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</si>
  <si>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</si>
  <si>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</si>
  <si>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</si>
  <si>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</si>
  <si>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</si>
  <si>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</si>
  <si>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</si>
  <si>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</si>
  <si>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</si>
  <si>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</si>
  <si>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</si>
  <si>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</si>
  <si>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</si>
  <si>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</si>
  <si>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</si>
  <si>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</si>
  <si>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</si>
  <si>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</si>
  <si>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</si>
  <si>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</si>
  <si>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</si>
  <si>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</si>
  <si>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</si>
  <si>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</si>
  <si>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</si>
  <si>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</si>
  <si>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</si>
  <si>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</si>
  <si>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</si>
  <si>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</si>
  <si>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</si>
  <si>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</si>
  <si>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</si>
  <si>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</si>
  <si>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</si>
  <si>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</si>
  <si>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</si>
  <si>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</si>
  <si>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</si>
  <si>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</si>
  <si>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</si>
  <si>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</si>
  <si>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</si>
  <si>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</si>
  <si>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</si>
  <si>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</si>
  <si>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</si>
  <si>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</si>
  <si>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</si>
  <si>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</si>
  <si>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</si>
  <si>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</si>
  <si>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</si>
  <si>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</si>
  <si>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</si>
  <si>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</si>
  <si>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</si>
  <si>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</si>
  <si>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</si>
  <si>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</si>
  <si>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</si>
  <si>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</si>
  <si>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</si>
  <si>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</si>
  <si>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</si>
  <si>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</si>
  <si>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</si>
  <si>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</si>
  <si>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</si>
  <si>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</si>
  <si>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</si>
  <si>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</si>
  <si>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</si>
  <si>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</si>
  <si>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</si>
  <si>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</si>
  <si>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</si>
  <si>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</si>
  <si>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</si>
  <si>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</si>
  <si>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</si>
  <si>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</si>
  <si>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</si>
  <si>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</si>
  <si>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</si>
  <si>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</si>
  <si>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</si>
  <si>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</si>
  <si>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</si>
  <si>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</si>
  <si>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</si>
  <si>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</si>
  <si>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</si>
  <si>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</si>
  <si>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</si>
  <si>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</si>
  <si>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</si>
  <si>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</si>
  <si>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</si>
  <si>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</si>
  <si>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</si>
  <si>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</si>
  <si>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</si>
  <si>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</si>
  <si>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</si>
  <si>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</si>
  <si>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</si>
  <si>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</si>
  <si>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</si>
  <si>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</si>
  <si>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</si>
  <si>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</si>
  <si>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</si>
  <si>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</si>
  <si>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</si>
  <si>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</si>
  <si>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</si>
  <si>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</si>
  <si>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</si>
  <si>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</si>
  <si>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</si>
  <si>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</si>
  <si>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</si>
  <si>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</si>
  <si>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</si>
  <si>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</si>
  <si>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</si>
  <si>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</si>
  <si>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</si>
  <si>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</si>
  <si>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</si>
  <si>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</si>
  <si>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</si>
  <si>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</si>
  <si>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</si>
  <si>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</si>
  <si>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</si>
  <si>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</si>
  <si>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</si>
  <si>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</si>
  <si>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</si>
  <si>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</si>
  <si>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</si>
  <si>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</si>
  <si>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</si>
  <si>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</si>
  <si>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</si>
  <si>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</si>
  <si>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</si>
  <si>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</si>
  <si>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</si>
  <si>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</si>
  <si>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</si>
  <si>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</si>
  <si>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</si>
  <si>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</si>
  <si>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</si>
  <si>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</si>
  <si>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</si>
  <si>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</si>
  <si>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</si>
  <si>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</si>
  <si>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</si>
  <si>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</si>
  <si>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</si>
  <si>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</si>
  <si>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</si>
  <si>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</si>
  <si>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</si>
  <si>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</si>
  <si>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</si>
  <si>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</si>
  <si>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</si>
  <si>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</si>
  <si>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</si>
  <si>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</si>
  <si>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</si>
  <si>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</si>
  <si>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</si>
  <si>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</si>
  <si>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</si>
  <si>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</si>
  <si>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</si>
  <si>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</si>
  <si>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</si>
  <si>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</si>
  <si>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</si>
  <si>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</si>
  <si>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</si>
  <si>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</si>
  <si>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</si>
  <si>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</si>
  <si>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</si>
  <si>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</si>
  <si>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</si>
  <si>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</si>
  <si>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</si>
  <si>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</si>
  <si>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</si>
  <si>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</si>
  <si>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</si>
  <si>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</si>
  <si>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</si>
  <si>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</si>
  <si>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</si>
  <si>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</si>
  <si>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</si>
  <si>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</si>
  <si>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</si>
  <si>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</si>
  <si>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</si>
  <si>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</si>
  <si>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</si>
  <si>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</si>
  <si>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</si>
  <si>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</si>
  <si>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</si>
  <si>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</si>
  <si>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</si>
  <si>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</si>
  <si>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</si>
  <si>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</si>
  <si>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</si>
  <si>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</si>
  <si>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</si>
  <si>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</si>
  <si>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</si>
  <si>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</si>
  <si>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</si>
  <si>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</si>
  <si>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</si>
  <si>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</si>
  <si>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</si>
  <si>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</si>
  <si>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</si>
  <si>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</si>
  <si>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</si>
  <si>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</si>
  <si>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</si>
  <si>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</si>
  <si>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</si>
  <si>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</si>
  <si>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</si>
  <si>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</si>
  <si>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</si>
  <si>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</si>
  <si>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</si>
  <si>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</si>
  <si>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</si>
  <si>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</si>
  <si>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</si>
  <si>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</si>
  <si>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</si>
  <si>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</si>
  <si>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</si>
  <si>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</si>
  <si>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</si>
  <si>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</si>
  <si>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</si>
  <si>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</si>
  <si>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</si>
  <si>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</si>
  <si>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</si>
  <si>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</si>
  <si>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</si>
  <si>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</si>
  <si>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</si>
  <si>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</si>
  <si>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</si>
  <si>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</si>
  <si>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</si>
  <si>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</si>
  <si>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</si>
  <si>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</si>
  <si>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</si>
  <si>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</si>
  <si>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</si>
  <si>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</si>
  <si>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</si>
  <si>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</si>
  <si>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</si>
  <si>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</si>
  <si>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</si>
  <si>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</si>
  <si>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</si>
  <si>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</si>
  <si>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</si>
  <si>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</si>
  <si>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</si>
  <si>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</si>
  <si>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</si>
  <si>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</si>
  <si>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</si>
  <si>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</si>
  <si>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</si>
  <si>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</si>
  <si>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</si>
  <si>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</si>
  <si>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</si>
  <si>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</si>
  <si>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</si>
  <si>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</si>
  <si>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</si>
  <si>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</si>
  <si>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</si>
  <si>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</si>
  <si>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</si>
  <si>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</si>
  <si>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</si>
  <si>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</si>
  <si>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</si>
  <si>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</si>
  <si>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</si>
  <si>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</si>
  <si>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</si>
  <si>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</si>
  <si>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</si>
  <si>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</si>
  <si>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</si>
  <si>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</si>
  <si>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</si>
  <si>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</si>
  <si>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</si>
  <si>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</si>
  <si>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</si>
  <si>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</si>
  <si>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</si>
  <si>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</si>
  <si>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</si>
  <si>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</si>
  <si>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</si>
  <si>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</si>
  <si>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</si>
  <si>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</si>
  <si>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</si>
  <si>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</si>
  <si>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</si>
  <si>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</si>
  <si>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</si>
  <si>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</si>
  <si>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</si>
  <si>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</si>
  <si>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</si>
  <si>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</si>
  <si>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</si>
  <si>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</si>
  <si>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</si>
  <si>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</si>
  <si>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</si>
  <si>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</si>
  <si>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</si>
  <si>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</si>
  <si>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</si>
  <si>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</si>
  <si>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</si>
  <si>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</si>
  <si>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</si>
  <si>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</si>
  <si>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</si>
  <si>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</si>
  <si>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</si>
  <si>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</si>
  <si>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</si>
  <si>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</si>
  <si>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</si>
  <si>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</si>
  <si>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</si>
  <si>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</si>
  <si>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</si>
  <si>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</si>
  <si>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</si>
  <si>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</si>
  <si>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</si>
  <si>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</si>
  <si>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</si>
  <si>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</si>
  <si>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</si>
  <si>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</si>
  <si>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</si>
  <si>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</si>
  <si>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</si>
  <si>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</si>
  <si>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</si>
  <si>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</si>
  <si>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</si>
  <si>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</si>
  <si>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</si>
  <si>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</si>
  <si>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</si>
  <si>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</si>
  <si>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</si>
  <si>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</si>
  <si>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</si>
  <si>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</si>
  <si>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</si>
  <si>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</si>
  <si>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</si>
  <si>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</si>
  <si>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</si>
  <si>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</si>
  <si>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</si>
  <si>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</si>
  <si>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</si>
  <si>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</si>
  <si>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</si>
  <si>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</si>
  <si>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</si>
  <si>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</si>
  <si>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</si>
  <si>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</si>
  <si>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</si>
  <si>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</si>
  <si>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</si>
  <si>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</si>
  <si>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</si>
  <si>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</si>
  <si>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</si>
  <si>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</si>
  <si>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</si>
  <si>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</si>
  <si>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</si>
  <si>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</si>
  <si>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</si>
  <si>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</si>
  <si>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</si>
  <si>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</si>
  <si>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</si>
  <si>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</si>
  <si>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</si>
  <si>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</si>
  <si>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</si>
  <si>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</si>
  <si>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</si>
  <si>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</si>
  <si>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</si>
  <si>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</si>
  <si>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</si>
  <si>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</si>
  <si>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</si>
  <si>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</si>
  <si>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</si>
  <si>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</si>
  <si>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</si>
  <si>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</si>
  <si>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</si>
  <si>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</si>
  <si>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</si>
  <si>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</si>
  <si>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</si>
  <si>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</si>
  <si>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</si>
  <si>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</si>
  <si>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</si>
  <si>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</si>
  <si>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</si>
  <si>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</si>
  <si>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</si>
  <si>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</si>
  <si>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</si>
  <si>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</si>
  <si>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</si>
  <si>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</si>
  <si>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</si>
  <si>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</si>
  <si>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</si>
  <si>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</si>
  <si>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</si>
  <si>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</si>
  <si>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</si>
  <si>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</si>
  <si>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</si>
  <si>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</si>
  <si>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</si>
  <si>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</si>
  <si>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</si>
  <si>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</si>
  <si>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</si>
  <si>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</si>
  <si>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</si>
  <si>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</si>
  <si>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</si>
  <si>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</si>
  <si>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</si>
  <si>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</si>
  <si>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</si>
  <si>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</si>
  <si>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</si>
  <si>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</si>
  <si>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</si>
  <si>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</si>
  <si>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</si>
  <si>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</si>
  <si>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</si>
  <si>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</si>
  <si>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</si>
  <si>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</si>
  <si>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</si>
  <si>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</si>
  <si>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</si>
  <si>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</si>
  <si>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</si>
  <si>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</si>
  <si>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</si>
  <si>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</si>
  <si>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</si>
  <si>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</si>
  <si>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</si>
  <si>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</si>
  <si>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</si>
  <si>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</si>
  <si>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</si>
  <si>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</si>
  <si>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</si>
  <si>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</si>
  <si>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</si>
  <si>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</si>
  <si>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</si>
  <si>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</si>
  <si>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</si>
  <si>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</si>
  <si>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</si>
  <si>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</si>
  <si>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</si>
  <si>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</si>
  <si>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</si>
  <si>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</si>
  <si>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</si>
  <si>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</si>
  <si>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</si>
  <si>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</si>
  <si>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</si>
  <si>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</si>
  <si>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</si>
  <si>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</si>
  <si>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</si>
  <si>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</si>
  <si>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</si>
  <si>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</si>
  <si>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</si>
  <si>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</si>
  <si>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</si>
  <si>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</si>
  <si>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</si>
  <si>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</si>
  <si>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</si>
  <si>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</si>
  <si>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</si>
  <si>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</si>
  <si>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</si>
  <si>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</si>
  <si>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</si>
  <si>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</si>
  <si>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</si>
  <si>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</si>
  <si>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</si>
  <si>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</si>
  <si>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</si>
  <si>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</si>
  <si>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</si>
  <si>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</si>
  <si>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</si>
  <si>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</si>
  <si>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</si>
  <si>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</si>
  <si>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</si>
  <si>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</si>
  <si>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</si>
  <si>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</si>
  <si>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</si>
  <si>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</si>
  <si>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</si>
  <si>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</si>
  <si>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</si>
  <si>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</si>
  <si>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</si>
  <si>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</si>
  <si>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</si>
  <si>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</si>
  <si>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</si>
  <si>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</si>
  <si>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</si>
  <si>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</si>
  <si>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</si>
  <si>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</si>
  <si>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</si>
  <si>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</si>
  <si>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</si>
  <si>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</si>
  <si>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</si>
  <si>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</si>
  <si>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</si>
  <si>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</si>
  <si>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</si>
  <si>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</si>
  <si>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</si>
  <si>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</si>
  <si>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</si>
  <si>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</si>
  <si>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</si>
  <si>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</si>
  <si>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</si>
  <si>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</si>
  <si>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</si>
  <si>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</si>
  <si>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</si>
  <si>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</si>
  <si>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</si>
  <si>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</si>
  <si>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</si>
  <si>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</si>
  <si>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</si>
  <si>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</si>
  <si>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</si>
  <si>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</si>
  <si>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</si>
  <si>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</si>
  <si>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</si>
  <si>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</si>
  <si>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</si>
  <si>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</si>
  <si>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</si>
  <si>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</si>
  <si>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</si>
  <si>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</si>
  <si>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</si>
  <si>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</si>
  <si>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</si>
  <si>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</si>
  <si>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</si>
  <si>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</si>
  <si>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</si>
  <si>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</si>
  <si>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</si>
  <si>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</si>
  <si>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</si>
  <si>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</si>
  <si>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</si>
  <si>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</si>
  <si>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</si>
  <si>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</si>
  <si>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</si>
  <si>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</si>
  <si>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</si>
  <si>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</si>
  <si>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</si>
  <si>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</si>
  <si>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</si>
  <si>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</si>
  <si>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</si>
  <si>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</si>
  <si>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</si>
  <si>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</si>
  <si>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</si>
  <si>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</si>
  <si>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</si>
  <si>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</si>
  <si>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</si>
  <si>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</si>
  <si>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</si>
  <si>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</si>
  <si>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</si>
  <si>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</si>
  <si>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</si>
  <si>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</si>
  <si>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</si>
  <si>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</si>
  <si>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</si>
  <si>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</si>
  <si>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</si>
  <si>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</si>
  <si>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</si>
  <si>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</si>
  <si>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</si>
  <si>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</si>
  <si>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</si>
  <si>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</si>
  <si>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</si>
  <si>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</si>
  <si>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</si>
  <si>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</si>
  <si>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</si>
  <si>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</si>
  <si>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</si>
  <si>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</si>
  <si>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</si>
  <si>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</si>
  <si>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</si>
  <si>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</si>
  <si>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</si>
  <si>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</si>
  <si>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</si>
  <si>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</si>
  <si>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</si>
  <si>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</si>
  <si>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</si>
  <si>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</si>
  <si>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</si>
  <si>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</si>
  <si>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</si>
  <si>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</si>
  <si>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</si>
  <si>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</si>
  <si>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</si>
  <si>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</si>
  <si>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</si>
  <si>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</si>
  <si>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</si>
  <si>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</si>
  <si>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</si>
  <si>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</si>
  <si>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</si>
  <si>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</si>
  <si>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</si>
  <si>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</si>
  <si>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</si>
  <si>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</si>
  <si>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</si>
  <si>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</si>
  <si>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</si>
  <si>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</si>
  <si>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</si>
  <si>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</si>
  <si>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</si>
  <si>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</si>
  <si>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</si>
  <si>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</si>
  <si>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</si>
  <si>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</si>
  <si>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</si>
  <si>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</si>
  <si>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</si>
  <si>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</si>
  <si>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</si>
  <si>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</si>
  <si>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</si>
  <si>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</si>
  <si>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</si>
  <si>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</si>
  <si>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</si>
  <si>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</si>
  <si>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</si>
  <si>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</si>
  <si>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</si>
  <si>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</si>
  <si>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</si>
  <si>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</si>
  <si>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</si>
  <si>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</si>
  <si>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</si>
  <si>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</si>
  <si>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</si>
  <si>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</si>
  <si>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</si>
  <si>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</si>
  <si>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</si>
  <si>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</si>
  <si>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</si>
  <si>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</si>
  <si>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</si>
  <si>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</si>
  <si>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</si>
  <si>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</si>
  <si>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</si>
  <si>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</si>
  <si>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</si>
  <si>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</si>
  <si>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</si>
  <si>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</si>
  <si>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</si>
  <si>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</si>
  <si>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</si>
  <si>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</si>
  <si>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</si>
  <si>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</si>
  <si>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</si>
  <si>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</si>
  <si>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</si>
  <si>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</si>
  <si>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</si>
  <si>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</si>
  <si>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</si>
  <si>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</si>
  <si>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</si>
  <si>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</si>
  <si>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</si>
  <si>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</si>
  <si>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</si>
  <si>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</si>
  <si>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</si>
  <si>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</si>
  <si>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</si>
  <si>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</si>
  <si>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</si>
  <si>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</si>
  <si>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</si>
  <si>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</si>
  <si>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</si>
  <si>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</si>
  <si>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</si>
  <si>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</si>
  <si>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</si>
  <si>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</si>
  <si>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</si>
  <si>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</si>
  <si>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</si>
  <si>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</si>
  <si>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</si>
  <si>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</si>
  <si>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</si>
  <si>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</si>
  <si>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</si>
  <si>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</si>
  <si>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</si>
  <si>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</si>
  <si>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</si>
  <si>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</si>
  <si>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</si>
  <si>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</si>
  <si>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</si>
  <si>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</si>
  <si>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</si>
  <si>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</si>
  <si>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</si>
  <si>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</si>
  <si>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</si>
  <si>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</si>
  <si>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</si>
  <si>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</si>
  <si>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</si>
  <si>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</si>
  <si>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</si>
  <si>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</si>
  <si>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</si>
  <si>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</si>
  <si>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</si>
  <si>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</si>
  <si>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</si>
  <si>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</si>
  <si>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</si>
  <si>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</si>
  <si>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</si>
  <si>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</si>
  <si>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</si>
  <si>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</si>
  <si>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</si>
  <si>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</si>
  <si>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</si>
  <si>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</si>
  <si>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</si>
  <si>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</si>
  <si>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</si>
  <si>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</si>
  <si>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</si>
  <si>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</si>
  <si>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</si>
  <si>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</si>
  <si>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</si>
  <si>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</si>
  <si>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</si>
  <si>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</si>
  <si>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</si>
  <si>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</si>
  <si>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</si>
  <si>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</si>
  <si>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</si>
  <si>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</si>
  <si>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</si>
  <si>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</si>
  <si>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</si>
  <si>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</si>
  <si>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</si>
  <si>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</si>
  <si>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</si>
  <si>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</si>
  <si>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</si>
  <si>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</si>
  <si>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</si>
  <si>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</si>
  <si>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</si>
  <si>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</si>
  <si>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</si>
  <si>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</si>
  <si>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</si>
  <si>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</si>
  <si>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</si>
  <si>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</si>
  <si>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</si>
  <si>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</si>
  <si>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</si>
  <si>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</si>
  <si>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</si>
  <si>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</si>
  <si>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</si>
  <si>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</si>
  <si>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</si>
  <si>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</si>
  <si>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</si>
  <si>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</si>
  <si>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</si>
  <si>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</si>
  <si>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</si>
  <si>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</si>
  <si>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</si>
  <si>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</si>
  <si>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</si>
  <si>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</si>
  <si>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</si>
  <si>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</si>
  <si>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</si>
  <si>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</si>
  <si>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</si>
  <si>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</si>
  <si>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</si>
  <si>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</si>
  <si>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</si>
  <si>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</si>
  <si>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</si>
  <si>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</si>
  <si>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</si>
  <si>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</si>
  <si>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</si>
  <si>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</si>
  <si>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</si>
  <si>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</si>
  <si>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</si>
  <si>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</si>
  <si>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</si>
  <si>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</si>
  <si>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</si>
  <si>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</si>
  <si>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</si>
  <si>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</si>
  <si>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</si>
  <si>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</si>
  <si>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</si>
  <si>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</si>
  <si>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</si>
  <si>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</si>
  <si>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</si>
  <si>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</si>
  <si>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</si>
  <si>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</si>
  <si>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</si>
  <si>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</si>
  <si>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</si>
  <si>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</si>
  <si>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</si>
  <si>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</si>
  <si>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</si>
  <si>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</si>
  <si>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</si>
  <si>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</si>
  <si>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</si>
  <si>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</si>
  <si>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</si>
  <si>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</si>
  <si>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</si>
  <si>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</si>
  <si>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</si>
  <si>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</si>
  <si>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</si>
  <si>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</si>
  <si>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</si>
  <si>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</si>
  <si>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</si>
  <si>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</si>
  <si>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</si>
  <si>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</si>
  <si>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</si>
  <si>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</si>
  <si>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</si>
  <si>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</si>
  <si>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</si>
  <si>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</si>
  <si>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</si>
  <si>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</si>
  <si>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</si>
  <si>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</si>
  <si>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</si>
  <si>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</si>
  <si>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</si>
  <si>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</si>
  <si>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</si>
  <si>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</si>
  <si>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</si>
  <si>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</si>
  <si>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</si>
  <si>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</si>
  <si>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</si>
  <si>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</si>
  <si>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</si>
  <si>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</si>
  <si>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</si>
  <si>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</si>
  <si>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</si>
  <si>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</si>
  <si>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</si>
  <si>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</si>
  <si>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</si>
  <si>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</si>
  <si>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</si>
  <si>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</si>
  <si>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</si>
  <si>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</si>
  <si>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</si>
  <si>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</si>
  <si>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</si>
  <si>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</si>
  <si>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</si>
  <si>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</si>
  <si>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</si>
  <si>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</si>
  <si>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</si>
  <si>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</si>
  <si>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</si>
  <si>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</si>
  <si>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</si>
  <si>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</si>
  <si>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</si>
  <si>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</si>
  <si>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</si>
  <si>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</si>
  <si>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</si>
  <si>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</si>
  <si>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</si>
  <si>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</si>
  <si>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</si>
  <si>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</si>
  <si>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</si>
  <si>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</si>
  <si>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</si>
  <si>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</si>
  <si>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</si>
  <si>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</si>
  <si>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</si>
  <si>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</si>
  <si>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</si>
  <si>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</si>
  <si>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</si>
  <si>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</si>
  <si>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</si>
  <si>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</si>
  <si>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</si>
  <si>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</si>
  <si>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</si>
  <si>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</si>
  <si>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</si>
  <si>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</si>
  <si>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</si>
  <si>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</si>
  <si>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</si>
  <si>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</si>
  <si>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</si>
  <si>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</si>
  <si>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</si>
  <si>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</si>
  <si>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</si>
  <si>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</si>
  <si>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</si>
  <si>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</si>
  <si>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</si>
  <si>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</si>
  <si>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</si>
  <si>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</si>
  <si>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</si>
  <si>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</si>
  <si>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</si>
  <si>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</si>
  <si>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</si>
  <si>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</si>
  <si>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</si>
  <si>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</si>
  <si>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</si>
  <si>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</si>
  <si>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</si>
  <si>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</si>
  <si>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</si>
  <si>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</si>
  <si>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</si>
  <si>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</si>
  <si>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</si>
  <si>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</si>
  <si>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</si>
  <si>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</si>
  <si>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</si>
  <si>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</si>
  <si>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</si>
  <si>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</si>
  <si>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</si>
  <si>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</si>
  <si>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</si>
  <si>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</si>
  <si>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</si>
  <si>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</si>
  <si>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</si>
  <si>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</si>
  <si>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</si>
  <si>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</si>
  <si>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</si>
  <si>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</si>
  <si>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</si>
  <si>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</si>
  <si>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</si>
  <si>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</si>
  <si>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</si>
  <si>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</si>
  <si>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</si>
  <si>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</si>
  <si>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</si>
  <si>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</si>
  <si>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</si>
  <si>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</si>
  <si>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</si>
  <si>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</si>
  <si>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</si>
  <si>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</si>
  <si>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</si>
  <si>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</si>
  <si>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</si>
  <si>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</si>
  <si>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</si>
  <si>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</si>
  <si>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</si>
  <si>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</si>
  <si>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</si>
  <si>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</si>
  <si>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</si>
  <si>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</si>
  <si>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</si>
  <si>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</si>
  <si>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</si>
  <si>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</si>
  <si>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</si>
  <si>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</si>
  <si>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</si>
  <si>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</si>
  <si>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</si>
  <si>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</si>
  <si>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</si>
  <si>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</si>
  <si>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</si>
  <si>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</si>
  <si>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</si>
  <si>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</si>
  <si>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</si>
  <si>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</si>
  <si>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</si>
  <si>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</si>
  <si>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</si>
  <si>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</si>
  <si>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</si>
  <si>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</si>
  <si>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</si>
  <si>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</si>
  <si>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</si>
  <si>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</si>
  <si>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</si>
  <si>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</si>
  <si>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</si>
  <si>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</si>
  <si>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</si>
  <si>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</si>
  <si>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</si>
  <si>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</si>
  <si>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</si>
  <si>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</si>
  <si>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</si>
  <si>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</si>
  <si>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</si>
  <si>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</si>
  <si>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</si>
  <si>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</si>
  <si>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</si>
  <si>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</si>
  <si>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</si>
  <si>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</si>
  <si>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</si>
  <si>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</si>
  <si>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</si>
  <si>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</si>
  <si>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</si>
  <si>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</si>
  <si>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</si>
  <si>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</si>
  <si>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</si>
  <si>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</si>
  <si>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</si>
  <si>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</si>
  <si>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</si>
  <si>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</si>
  <si>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</si>
  <si>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</si>
  <si>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</si>
  <si>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</si>
  <si>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</si>
  <si>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</si>
  <si>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</si>
  <si>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</si>
  <si>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</si>
  <si>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</si>
  <si>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</si>
  <si>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</si>
  <si>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</si>
  <si>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</si>
  <si>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</si>
  <si>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</si>
  <si>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</si>
  <si>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</si>
  <si>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</si>
  <si>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</si>
  <si>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</si>
  <si>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</si>
  <si>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</si>
  <si>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</si>
  <si>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</si>
  <si>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</si>
  <si>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</si>
  <si>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</si>
  <si>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</si>
  <si>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</si>
  <si>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</si>
  <si>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</si>
  <si>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</si>
  <si>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</si>
  <si>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</si>
  <si>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</si>
  <si>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</si>
  <si>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</si>
  <si>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</si>
  <si>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</si>
  <si>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</si>
  <si>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</si>
  <si>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</si>
  <si>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</si>
  <si>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</si>
  <si>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</si>
  <si>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</si>
  <si>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</si>
  <si>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</si>
  <si>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</si>
  <si>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</si>
  <si>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</si>
  <si>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</si>
  <si>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</si>
  <si>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</si>
  <si>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</si>
  <si>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</si>
  <si>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</si>
  <si>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</si>
  <si>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</si>
  <si>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</si>
  <si>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</si>
  <si>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</si>
  <si>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</si>
  <si>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</si>
  <si>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</si>
  <si>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</si>
  <si>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</si>
  <si>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</si>
  <si>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</si>
  <si>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</si>
  <si>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</si>
  <si>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</si>
  <si>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</si>
  <si>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</si>
  <si>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</si>
  <si>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</si>
  <si>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</si>
  <si>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</si>
  <si>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</si>
  <si>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</si>
  <si>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</si>
  <si>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</si>
  <si>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</si>
  <si>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</si>
  <si>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</si>
  <si>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</si>
  <si>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</si>
  <si>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</si>
  <si>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</si>
  <si>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</si>
  <si>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</si>
  <si>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</si>
  <si>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</si>
  <si>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</si>
  <si>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</si>
  <si>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</si>
  <si>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</si>
  <si>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</si>
  <si>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</si>
  <si>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</si>
  <si>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</si>
  <si>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</si>
  <si>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</si>
  <si>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</si>
  <si>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</si>
  <si>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</si>
  <si>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</si>
  <si>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</si>
  <si>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</si>
  <si>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</si>
  <si>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</si>
  <si>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</si>
  <si>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</si>
  <si>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</si>
  <si>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</si>
  <si>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</si>
  <si>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</si>
  <si>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</si>
  <si>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</si>
  <si>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</si>
  <si>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</si>
  <si>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</si>
  <si>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</si>
  <si>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</si>
  <si>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</si>
  <si>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</si>
  <si>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</si>
  <si>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</si>
  <si>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</si>
  <si>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</si>
  <si>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</si>
  <si>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</si>
  <si>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</si>
  <si>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</si>
  <si>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</si>
  <si>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</si>
  <si>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</si>
  <si>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</si>
  <si>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</si>
  <si>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</si>
  <si>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</si>
  <si>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</si>
  <si>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</si>
  <si>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</si>
  <si>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</si>
  <si>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</si>
  <si>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</si>
  <si>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</si>
  <si>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</si>
  <si>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</si>
  <si>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</si>
  <si>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</si>
  <si>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</si>
  <si>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</si>
  <si>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</si>
  <si>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</si>
  <si>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</si>
  <si>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</si>
  <si>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</si>
  <si>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</si>
  <si>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</si>
  <si>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</si>
  <si>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</si>
  <si>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</si>
  <si>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</si>
  <si>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</si>
  <si>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</si>
  <si>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</si>
  <si>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</si>
  <si>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</si>
  <si>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</si>
  <si>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</si>
  <si>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</si>
  <si>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</si>
  <si>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</si>
  <si>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</si>
  <si>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</si>
  <si>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</si>
  <si>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</si>
  <si>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</si>
  <si>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</si>
  <si>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</si>
  <si>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</si>
  <si>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</si>
  <si>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</si>
  <si>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</si>
  <si>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</si>
  <si>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</si>
  <si>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</si>
  <si>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</si>
  <si>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</si>
  <si>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</si>
  <si>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</si>
  <si>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</si>
  <si>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</si>
  <si>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</si>
  <si>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</si>
  <si>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</si>
  <si>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</si>
  <si>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</si>
  <si>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</si>
  <si>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</si>
  <si>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</si>
  <si>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</si>
  <si>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</si>
  <si>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</si>
  <si>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</si>
  <si>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</si>
  <si>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</si>
  <si>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</si>
  <si>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</si>
  <si>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</si>
  <si>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</si>
  <si>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</si>
  <si>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</si>
  <si>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</si>
  <si>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</si>
  <si>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</si>
  <si>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</si>
  <si>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</si>
  <si>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</si>
  <si>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</si>
  <si>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</si>
  <si>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</si>
  <si>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</si>
  <si>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</si>
  <si>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</si>
  <si>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</si>
  <si>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</si>
  <si>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</si>
  <si>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</si>
  <si>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</si>
  <si>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</si>
  <si>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</si>
  <si>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</si>
  <si>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</si>
  <si>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</si>
  <si>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</si>
  <si>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</si>
  <si>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</si>
  <si>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</si>
  <si>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</si>
  <si>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</si>
  <si>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</si>
  <si>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</si>
  <si>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</si>
  <si>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</si>
  <si>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</si>
  <si>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</si>
  <si>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</si>
  <si>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</si>
  <si>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</si>
  <si>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</si>
  <si>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</si>
  <si>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</si>
  <si>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</si>
  <si>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</si>
  <si>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</si>
  <si>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</si>
  <si>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</si>
  <si>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</si>
  <si>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</si>
  <si>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</si>
  <si>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</si>
  <si>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</si>
  <si>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</si>
  <si>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</si>
  <si>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</si>
  <si>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</si>
  <si>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</si>
  <si>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</si>
  <si>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</si>
  <si>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</si>
  <si>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</si>
  <si>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</si>
  <si>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</si>
  <si>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</si>
  <si>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</si>
  <si>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</si>
  <si>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</si>
  <si>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</si>
  <si>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</si>
  <si>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</si>
  <si>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</si>
  <si>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</si>
  <si>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</si>
  <si>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</si>
  <si>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</si>
  <si>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</si>
  <si>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</si>
  <si>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</si>
  <si>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</si>
  <si>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</si>
  <si>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</si>
  <si>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</si>
  <si>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</si>
  <si>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</si>
  <si>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</si>
  <si>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</si>
  <si>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</si>
  <si>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</si>
  <si>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</si>
  <si>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</si>
  <si>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</si>
  <si>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</si>
  <si>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</si>
  <si>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</si>
  <si>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</si>
  <si>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</si>
  <si>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</si>
  <si>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</si>
  <si>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</si>
  <si>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</si>
  <si>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</si>
  <si>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</si>
  <si>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</si>
  <si>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</si>
  <si>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</si>
  <si>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</si>
  <si>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</si>
  <si>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</si>
  <si>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</si>
  <si>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</si>
  <si>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</si>
  <si>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</si>
  <si>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</si>
  <si>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</si>
  <si>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</si>
  <si>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</si>
  <si>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</si>
  <si>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</si>
  <si>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</si>
  <si>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</si>
  <si>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</si>
  <si>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</si>
  <si>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</si>
  <si>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</si>
  <si>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</si>
  <si>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</si>
  <si>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</si>
  <si>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</si>
  <si>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</si>
  <si>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</si>
  <si>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</si>
  <si>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</si>
  <si>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</si>
  <si>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</si>
  <si>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</si>
  <si>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</si>
  <si>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</si>
  <si>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</si>
  <si>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</si>
  <si>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</si>
  <si>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</si>
  <si>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</si>
  <si>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</si>
  <si>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</si>
  <si>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</si>
  <si>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</si>
  <si>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</si>
  <si>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</si>
  <si>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</si>
  <si>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</si>
  <si>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</si>
  <si>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</si>
  <si>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</si>
  <si>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</si>
  <si>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</si>
  <si>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</si>
  <si>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</si>
  <si>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</si>
  <si>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</si>
  <si>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</si>
  <si>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</si>
  <si>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</si>
  <si>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</si>
  <si>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</si>
  <si>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</si>
  <si>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</si>
  <si>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</si>
  <si>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</si>
  <si>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</si>
  <si>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</si>
  <si>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</si>
  <si>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</si>
  <si>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</si>
  <si>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</si>
  <si>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</si>
  <si>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</si>
  <si>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</si>
  <si>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</si>
  <si>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</si>
  <si>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</si>
  <si>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</si>
  <si>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</si>
  <si>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</si>
  <si>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</si>
  <si>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</si>
  <si>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</si>
  <si>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</si>
  <si>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</si>
  <si>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</si>
  <si>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</si>
  <si>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</si>
  <si>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</si>
  <si>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</si>
  <si>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</si>
  <si>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</si>
  <si>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</si>
  <si>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</si>
  <si>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</si>
  <si>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</si>
  <si>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</si>
  <si>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</si>
  <si>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</si>
  <si>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</si>
  <si>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</si>
  <si>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</si>
  <si>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</si>
  <si>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</si>
  <si>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</si>
  <si>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</si>
  <si>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</si>
  <si>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</si>
  <si>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</si>
  <si>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</si>
  <si>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</si>
  <si>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</si>
  <si>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</si>
  <si>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</si>
  <si>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</si>
  <si>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</si>
  <si>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</si>
  <si>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</si>
  <si>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</si>
  <si>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</si>
  <si>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</si>
  <si>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</si>
  <si>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</si>
  <si>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</si>
  <si>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</si>
  <si>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</si>
  <si>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</si>
  <si>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</si>
  <si>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</si>
  <si>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</si>
  <si>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</si>
  <si>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</si>
  <si>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</si>
  <si>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</si>
  <si>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</si>
  <si>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</si>
  <si>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</si>
  <si>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</si>
  <si>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</si>
  <si>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</si>
  <si>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</si>
  <si>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</si>
  <si>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</si>
  <si>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</si>
  <si>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</si>
  <si>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</si>
  <si>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</si>
  <si>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</si>
  <si>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</si>
  <si>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</si>
  <si>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</si>
  <si>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</si>
  <si>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</si>
  <si>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</si>
  <si>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</si>
  <si>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</si>
  <si>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</si>
  <si>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</si>
  <si>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</si>
  <si>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</si>
  <si>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</si>
  <si>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</si>
  <si>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</si>
  <si>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</si>
  <si>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</si>
  <si>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</si>
  <si>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</si>
  <si>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</si>
  <si>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</si>
  <si>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</si>
  <si>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</si>
  <si>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</si>
  <si>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</si>
  <si>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</si>
  <si>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</si>
  <si>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</si>
  <si>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</si>
  <si>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</si>
  <si>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</si>
  <si>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</si>
  <si>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</si>
  <si>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</si>
  <si>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</si>
  <si>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</si>
  <si>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</si>
  <si>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</si>
  <si>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</si>
  <si>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</si>
  <si>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</si>
  <si>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</si>
  <si>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</si>
  <si>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</si>
  <si>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</si>
  <si>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</si>
  <si>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</si>
  <si>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</si>
  <si>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</si>
  <si>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</si>
  <si>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</si>
  <si>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</si>
  <si>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</si>
  <si>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</si>
  <si>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</si>
  <si>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</si>
  <si>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</si>
  <si>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</si>
  <si>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</si>
  <si>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</si>
  <si>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</si>
  <si>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</si>
  <si>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</si>
  <si>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</si>
  <si>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</si>
  <si>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</si>
  <si>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</si>
  <si>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</si>
  <si>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</si>
  <si>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</si>
  <si>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</si>
  <si>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</si>
  <si>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</si>
  <si>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</si>
  <si>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</si>
  <si>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</si>
  <si>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</si>
  <si>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</si>
  <si>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</si>
  <si>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</si>
  <si>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</si>
  <si>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</si>
  <si>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</si>
  <si>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</si>
  <si>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</si>
  <si>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</si>
  <si>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</si>
  <si>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</si>
  <si>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</si>
  <si>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</si>
  <si>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</si>
  <si>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</si>
  <si>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</si>
  <si>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</si>
  <si>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</si>
  <si>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</si>
  <si>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</si>
  <si>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</si>
  <si>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</si>
  <si>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</si>
  <si>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</si>
  <si>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</si>
  <si>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</si>
  <si>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</si>
  <si>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</si>
  <si>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</si>
  <si>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</si>
  <si>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</si>
  <si>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</si>
  <si>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</si>
  <si>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</si>
  <si>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</si>
  <si>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</si>
  <si>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</si>
  <si>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</si>
  <si>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</si>
  <si>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</si>
  <si>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</si>
  <si>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</si>
  <si>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</si>
  <si>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</si>
  <si>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</si>
  <si>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</si>
  <si>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</si>
  <si>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</si>
  <si>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</si>
  <si>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</si>
  <si>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</si>
  <si>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</si>
  <si>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</si>
  <si>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</si>
  <si>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</si>
  <si>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</si>
  <si>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</si>
  <si>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</si>
  <si>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</si>
  <si>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</si>
  <si>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</si>
  <si>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</si>
  <si>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</si>
  <si>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</si>
  <si>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</si>
  <si>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</si>
  <si>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</si>
  <si>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</si>
  <si>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</si>
  <si>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</si>
  <si>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</si>
  <si>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</si>
  <si>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</si>
  <si>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</si>
  <si>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</si>
  <si>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</si>
  <si>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</si>
  <si>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</si>
  <si>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</si>
  <si>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</si>
  <si>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</si>
  <si>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</si>
  <si>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</si>
  <si>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</si>
  <si>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</si>
  <si>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</si>
  <si>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</si>
  <si>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</si>
  <si>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</si>
  <si>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</si>
  <si>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</si>
  <si>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</si>
  <si>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</si>
  <si>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</si>
  <si>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</si>
  <si>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</si>
  <si>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</si>
  <si>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</si>
  <si>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</si>
  <si>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</si>
  <si>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</si>
  <si>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</si>
  <si>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</si>
  <si>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</si>
  <si>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</si>
  <si>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</si>
  <si>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</si>
  <si>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</si>
  <si>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</si>
  <si>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</si>
  <si>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</si>
  <si>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</si>
  <si>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</si>
  <si>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</si>
  <si>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</si>
  <si>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</si>
  <si>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</si>
  <si>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</si>
  <si>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</si>
  <si>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</si>
  <si>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</si>
  <si>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</si>
  <si>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</si>
  <si>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</si>
  <si>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</si>
  <si>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</si>
  <si>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</si>
  <si>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</si>
  <si>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</si>
  <si>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</si>
  <si>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</si>
  <si>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</si>
  <si>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</si>
  <si>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</si>
  <si>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</si>
  <si>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</si>
  <si>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</si>
  <si>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</si>
  <si>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</si>
  <si>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</si>
  <si>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</si>
  <si>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</si>
  <si>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</si>
  <si>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</si>
  <si>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</si>
  <si>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</si>
  <si>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</si>
  <si>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</si>
  <si>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</si>
  <si>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</si>
  <si>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</si>
  <si>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</si>
  <si>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</si>
  <si>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</si>
  <si>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</si>
  <si>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</si>
  <si>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</si>
  <si>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</si>
  <si>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</si>
  <si>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</si>
  <si>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</si>
  <si>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</si>
  <si>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</si>
  <si>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</si>
  <si>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</si>
  <si>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</si>
  <si>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</si>
  <si>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</si>
  <si>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</si>
  <si>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</si>
  <si>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</si>
  <si>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</si>
  <si>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</si>
  <si>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</si>
  <si>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</si>
  <si>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</si>
  <si>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</si>
  <si>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</si>
  <si>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</si>
  <si>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</si>
  <si>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</si>
  <si>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</si>
  <si>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</si>
  <si>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</si>
  <si>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</si>
  <si>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</si>
  <si>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</si>
  <si>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</si>
  <si>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</si>
  <si>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</si>
  <si>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</si>
  <si>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</si>
  <si>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</si>
  <si>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</si>
  <si>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</si>
  <si>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</si>
  <si>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</si>
  <si>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</si>
  <si>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</si>
  <si>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</si>
  <si>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</si>
  <si>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</si>
  <si>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</si>
  <si>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</si>
  <si>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</si>
  <si>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</si>
  <si>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</si>
  <si>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</si>
  <si>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</si>
  <si>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</si>
  <si>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</si>
  <si>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</si>
  <si>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</si>
  <si>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</si>
  <si>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</si>
  <si>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</si>
  <si>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</si>
  <si>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</si>
  <si>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</si>
  <si>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</si>
  <si>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</si>
  <si>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</si>
  <si>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</si>
  <si>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</si>
  <si>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</si>
  <si>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</si>
  <si>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</si>
  <si>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</si>
  <si>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</si>
  <si>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</si>
  <si>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</si>
  <si>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</si>
  <si>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</si>
  <si>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</si>
  <si>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</si>
  <si>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</si>
  <si>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</si>
  <si>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</si>
  <si>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</si>
  <si>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</si>
  <si>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</si>
  <si>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</si>
  <si>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</si>
  <si>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</si>
  <si>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</si>
  <si>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</si>
  <si>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</si>
  <si>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</si>
  <si>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</si>
  <si>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</si>
  <si>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</si>
  <si>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</si>
  <si>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</si>
  <si>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</si>
  <si>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</si>
  <si>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</si>
  <si>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</si>
  <si>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</si>
  <si>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</si>
  <si>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</si>
  <si>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</si>
  <si>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</si>
  <si>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</si>
  <si>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</si>
  <si>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</si>
  <si>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</si>
  <si>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</si>
  <si>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</si>
  <si>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</si>
  <si>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</si>
  <si>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</si>
  <si>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</si>
  <si>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</si>
  <si>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</si>
  <si>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</si>
  <si>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</si>
  <si>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</si>
  <si>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</si>
  <si>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</si>
  <si>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</si>
  <si>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</si>
  <si>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</si>
  <si>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</si>
  <si>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</si>
  <si>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</si>
  <si>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</si>
  <si>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</si>
  <si>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</si>
  <si>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</si>
  <si>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</si>
  <si>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</si>
  <si>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</si>
  <si>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</si>
  <si>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</si>
  <si>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</si>
  <si>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</si>
  <si>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</si>
  <si>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</si>
  <si>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</si>
  <si>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</si>
  <si>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</si>
  <si>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</si>
  <si>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</si>
  <si>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</si>
  <si>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</si>
  <si>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</si>
  <si>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</si>
  <si>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</si>
  <si>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</si>
  <si>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</si>
  <si>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</si>
  <si>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</si>
  <si>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</si>
  <si>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</si>
  <si>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</si>
  <si>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</si>
  <si>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</si>
  <si>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</si>
  <si>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</si>
  <si>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</si>
  <si>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</si>
  <si>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</si>
  <si>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</si>
  <si>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</si>
  <si>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</si>
  <si>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</si>
  <si>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</si>
  <si>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</si>
  <si>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</si>
  <si>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</si>
  <si>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</si>
  <si>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</si>
  <si>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</si>
  <si>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</si>
  <si>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</si>
  <si>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</si>
  <si>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</si>
  <si>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</si>
  <si>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</si>
  <si>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</si>
  <si>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</si>
  <si>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</si>
  <si>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</si>
  <si>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</si>
  <si>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</si>
  <si>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</si>
  <si>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</si>
  <si>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</si>
  <si>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</si>
  <si>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</si>
  <si>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</si>
  <si>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</si>
  <si>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</si>
  <si>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</si>
  <si>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</si>
  <si>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</si>
  <si>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</si>
  <si>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</si>
  <si>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</si>
  <si>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</si>
  <si>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</si>
  <si>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</si>
  <si>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</si>
  <si>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</si>
  <si>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</si>
  <si>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</si>
  <si>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</si>
  <si>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</si>
  <si>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</si>
  <si>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</si>
  <si>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</si>
  <si>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</si>
  <si>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</si>
  <si>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</si>
  <si>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</si>
  <si>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</si>
  <si>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</si>
  <si>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</si>
  <si>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</si>
  <si>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</si>
  <si>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</si>
  <si>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</si>
  <si>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</si>
  <si>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</si>
  <si>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</si>
  <si>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</si>
  <si>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</si>
  <si>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</si>
  <si>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</si>
  <si>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</si>
  <si>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</si>
  <si>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</si>
  <si>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</si>
  <si>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</si>
  <si>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</si>
  <si>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</si>
  <si>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</si>
  <si>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</si>
  <si>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</si>
  <si>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</si>
  <si>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</si>
  <si>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</si>
  <si>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</si>
  <si>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</si>
  <si>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</si>
  <si>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</si>
  <si>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</si>
  <si>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</si>
  <si>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</si>
  <si>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</si>
  <si>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</si>
  <si>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</si>
  <si>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</si>
  <si>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</si>
  <si>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</si>
  <si>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</si>
  <si>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</si>
  <si>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</si>
  <si>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</si>
  <si>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</si>
  <si>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</si>
  <si>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</si>
  <si>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</si>
  <si>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</si>
  <si>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</si>
  <si>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</si>
  <si>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</si>
  <si>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</si>
  <si>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</si>
  <si>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</si>
  <si>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</si>
  <si>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</si>
  <si>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</si>
  <si>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</si>
  <si>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</si>
  <si>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</si>
  <si>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</si>
  <si>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</si>
  <si>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</si>
  <si>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</si>
  <si>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</si>
  <si>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</si>
  <si>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</si>
  <si>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</si>
  <si>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</si>
  <si>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</si>
  <si>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</si>
  <si>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</si>
  <si>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</si>
  <si>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</si>
  <si>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</si>
  <si>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</si>
  <si>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</si>
  <si>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</si>
  <si>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</si>
  <si>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</si>
  <si>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</si>
  <si>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</si>
  <si>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</si>
  <si>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</si>
  <si>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</si>
  <si>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</si>
  <si>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</si>
  <si>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</si>
  <si>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</si>
  <si>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</si>
  <si>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</si>
  <si>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</si>
  <si>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</si>
  <si>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</si>
  <si>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</si>
  <si>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</si>
  <si>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</si>
  <si>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</si>
  <si>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</si>
  <si>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</si>
  <si>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</si>
  <si>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</si>
  <si>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</si>
  <si>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</si>
  <si>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</si>
  <si>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</si>
  <si>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</si>
  <si>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</si>
  <si>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</si>
  <si>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</si>
  <si>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</si>
  <si>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</si>
  <si>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</si>
  <si>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</si>
  <si>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</si>
  <si>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</si>
  <si>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</si>
  <si>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</si>
  <si>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</si>
  <si>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</si>
  <si>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</si>
  <si>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</si>
  <si>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</si>
  <si>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</si>
  <si>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</si>
  <si>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</si>
  <si>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</si>
  <si>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</si>
  <si>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</si>
  <si>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</si>
  <si>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</si>
  <si>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</si>
  <si>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</si>
  <si>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</si>
  <si>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</si>
  <si>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</si>
  <si>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</si>
  <si>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</si>
  <si>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</si>
  <si>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</si>
  <si>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</si>
  <si>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</si>
  <si>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</si>
  <si>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</si>
  <si>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</si>
  <si>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</si>
  <si>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</si>
  <si>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</si>
  <si>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</si>
  <si>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</si>
  <si>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</si>
  <si>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</si>
  <si>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</si>
  <si>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</si>
  <si>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</si>
  <si>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</si>
  <si>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</si>
  <si>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</si>
  <si>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</si>
  <si>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</si>
  <si>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</si>
  <si>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</si>
  <si>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</si>
  <si>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</si>
  <si>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</si>
  <si>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</si>
  <si>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</si>
  <si>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</si>
  <si>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</si>
  <si>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</si>
  <si>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</si>
  <si>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</si>
  <si>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</si>
  <si>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</si>
  <si>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</si>
  <si>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</si>
  <si>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</si>
  <si>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</si>
  <si>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</si>
  <si>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</si>
  <si>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</si>
  <si>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</si>
  <si>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</si>
  <si>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</si>
  <si>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</si>
  <si>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</si>
  <si>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</si>
  <si>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</si>
  <si>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</si>
  <si>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</si>
  <si>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</si>
  <si>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</si>
  <si>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</si>
  <si>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</si>
  <si>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</si>
  <si>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</si>
  <si>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</si>
  <si>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</si>
  <si>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</si>
  <si>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</si>
  <si>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</si>
  <si>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</si>
  <si>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</si>
  <si>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</si>
  <si>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</si>
  <si>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</si>
  <si>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</si>
  <si>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</si>
  <si>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</si>
  <si>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</si>
  <si>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</si>
  <si>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</si>
  <si>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</si>
  <si>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</si>
  <si>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</si>
  <si>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</si>
  <si>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</si>
  <si>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</si>
  <si>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</si>
  <si>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</si>
  <si>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</si>
  <si>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</si>
  <si>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</si>
  <si>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</si>
  <si>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</si>
  <si>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</si>
  <si>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</si>
  <si>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</si>
  <si>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</si>
  <si>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</si>
  <si>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</si>
  <si>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</si>
  <si>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</si>
  <si>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</si>
  <si>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</si>
  <si>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</si>
  <si>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</si>
  <si>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</si>
  <si>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</si>
  <si>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</si>
  <si>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</si>
  <si>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</si>
  <si>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</si>
  <si>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</si>
  <si>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</si>
  <si>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</si>
  <si>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</si>
  <si>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</si>
  <si>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</si>
  <si>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</si>
  <si>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</si>
  <si>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</si>
  <si>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</si>
  <si>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</si>
  <si>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</si>
  <si>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</si>
  <si>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</si>
  <si>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</si>
  <si>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</si>
  <si>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</si>
  <si>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</si>
  <si>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</si>
  <si>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</si>
  <si>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</si>
  <si>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</si>
  <si>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</si>
  <si>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</si>
  <si>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</si>
  <si>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</si>
  <si>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</si>
  <si>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</si>
  <si>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</si>
  <si>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</si>
  <si>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</si>
  <si>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</si>
  <si>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</si>
  <si>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</si>
  <si>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</si>
  <si>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</si>
  <si>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</si>
  <si>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</si>
  <si>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</si>
  <si>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</si>
  <si>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</si>
  <si>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</si>
  <si>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</si>
  <si>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</si>
  <si>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</si>
  <si>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</si>
  <si>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</si>
  <si>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</si>
  <si>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</si>
  <si>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</si>
  <si>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</si>
  <si>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</si>
  <si>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</si>
  <si>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</si>
  <si>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</si>
  <si>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</si>
  <si>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</si>
  <si>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</si>
  <si>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</si>
  <si>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</si>
  <si>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</si>
  <si>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</si>
  <si>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</si>
  <si>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</si>
  <si>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</si>
  <si>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</si>
  <si>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</si>
  <si>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</si>
  <si>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</si>
  <si>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</si>
  <si>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</si>
  <si>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</si>
  <si>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</si>
  <si>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</si>
  <si>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</si>
  <si>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</si>
  <si>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</si>
  <si>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</si>
  <si>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</si>
  <si>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</si>
  <si>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</si>
  <si>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</si>
  <si>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</si>
  <si>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</si>
  <si>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</si>
  <si>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</si>
  <si>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</si>
  <si>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</si>
  <si>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</si>
  <si>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</si>
  <si>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</si>
  <si>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</si>
  <si>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</si>
  <si>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</si>
  <si>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</si>
  <si>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</si>
  <si>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</si>
  <si>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</si>
  <si>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</si>
  <si>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</si>
  <si>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</si>
  <si>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</si>
  <si>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</si>
  <si>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</si>
  <si>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</si>
  <si>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</si>
  <si>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</si>
  <si>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</si>
  <si>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</si>
  <si>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</si>
  <si>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</si>
  <si>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</si>
  <si>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</si>
  <si>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</si>
  <si>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</si>
  <si>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</si>
  <si>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</si>
  <si>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</si>
  <si>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</si>
  <si>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</si>
  <si>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</si>
  <si>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</si>
  <si>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</si>
  <si>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</si>
  <si>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</si>
  <si>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</si>
  <si>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</si>
  <si>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</si>
  <si>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</si>
  <si>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</si>
  <si>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</si>
  <si>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</si>
  <si>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</si>
  <si>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</si>
  <si>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</si>
  <si>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</si>
  <si>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</si>
  <si>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</si>
  <si>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</si>
  <si>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</si>
  <si>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</si>
  <si>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</si>
  <si>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</si>
  <si>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</si>
  <si>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</si>
  <si>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</si>
  <si>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</si>
  <si>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</si>
  <si>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</si>
  <si>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</si>
  <si>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</si>
  <si>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</si>
  <si>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</si>
  <si>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</si>
  <si>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</si>
  <si>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</si>
  <si>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</si>
  <si>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</si>
  <si>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</si>
  <si>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</si>
  <si>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</si>
  <si>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</si>
  <si>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</si>
  <si>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</si>
  <si>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</si>
  <si>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</si>
  <si>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</si>
  <si>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</si>
  <si>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</si>
  <si>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</si>
  <si>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</si>
  <si>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</si>
  <si>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</si>
  <si>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</si>
  <si>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</si>
  <si>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</si>
  <si>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</si>
  <si>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</si>
  <si>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</si>
  <si>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</si>
  <si>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</si>
  <si>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</si>
  <si>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</si>
  <si>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</si>
  <si>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</si>
  <si>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</si>
  <si>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</si>
  <si>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</si>
  <si>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</si>
  <si>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</si>
  <si>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</si>
  <si>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</si>
  <si>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</si>
  <si>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</si>
  <si>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</si>
  <si>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</si>
  <si>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</si>
  <si>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</si>
  <si>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</si>
  <si>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</si>
  <si>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</si>
  <si>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</si>
  <si>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</si>
  <si>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</si>
  <si>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</si>
  <si>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</si>
  <si>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</si>
  <si>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</si>
  <si>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</si>
  <si>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</si>
  <si>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</si>
  <si>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</si>
  <si>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</si>
  <si>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</si>
  <si>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</si>
  <si>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</si>
  <si>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</si>
  <si>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</si>
  <si>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</si>
  <si>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</si>
  <si>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</si>
  <si>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</si>
  <si>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</si>
  <si>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</si>
  <si>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</si>
  <si>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</si>
  <si>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</si>
  <si>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</si>
  <si>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</si>
  <si>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</si>
  <si>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</si>
  <si>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</si>
  <si>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</si>
  <si>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</si>
  <si>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</si>
  <si>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</si>
  <si>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</si>
  <si>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</si>
  <si>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</si>
  <si>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</si>
  <si>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</si>
  <si>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</si>
  <si>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</si>
  <si>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</si>
  <si>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</si>
  <si>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</si>
  <si>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</si>
  <si>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</si>
  <si>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</si>
  <si>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</si>
  <si>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</si>
  <si>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</si>
  <si>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</si>
  <si>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</si>
  <si>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</si>
  <si>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</si>
  <si>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</si>
  <si>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</si>
  <si>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</si>
  <si>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</si>
  <si>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</si>
  <si>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</si>
  <si>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</si>
  <si>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</si>
  <si>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</si>
  <si>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</si>
  <si>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</si>
  <si>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</si>
  <si>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</si>
  <si>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</si>
  <si>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</si>
  <si>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</si>
  <si>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</si>
  <si>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</si>
  <si>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</si>
  <si>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</si>
  <si>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</si>
  <si>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</si>
  <si>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</si>
  <si>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</si>
  <si>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</si>
  <si>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</si>
  <si>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</si>
  <si>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</si>
  <si>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</si>
  <si>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</si>
  <si>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</si>
  <si>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</si>
  <si>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</si>
  <si>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</si>
  <si>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</si>
  <si>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</si>
  <si>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</si>
  <si>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</si>
  <si>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</si>
  <si>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</si>
  <si>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</si>
  <si>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</si>
  <si>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</si>
  <si>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</si>
  <si>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</si>
  <si>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</si>
  <si>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</si>
  <si>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</si>
  <si>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</si>
  <si>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</si>
  <si>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</si>
  <si>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</si>
  <si>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</si>
  <si>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</si>
  <si>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</si>
  <si>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</si>
  <si>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</si>
  <si>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</si>
  <si>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</si>
  <si>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</si>
  <si>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</si>
  <si>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</si>
  <si>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</si>
  <si>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</si>
  <si>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</si>
  <si>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</si>
  <si>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</si>
  <si>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</si>
  <si>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</si>
  <si>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</si>
  <si>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</si>
  <si>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</si>
  <si>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</si>
  <si>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</si>
  <si>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</si>
  <si>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</si>
  <si>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</si>
  <si>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</si>
  <si>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</si>
  <si>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</si>
  <si>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</si>
  <si>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</si>
  <si>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</si>
  <si>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</si>
  <si>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</si>
  <si>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</si>
  <si>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</si>
  <si>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</si>
  <si>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</si>
  <si>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</si>
  <si>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</si>
  <si>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</si>
  <si>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</si>
  <si>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</si>
  <si>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</si>
  <si>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</si>
  <si>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</si>
  <si>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</si>
  <si>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</si>
  <si>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</si>
  <si>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</si>
  <si>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</si>
  <si>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</si>
  <si>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</si>
  <si>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</si>
  <si>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</si>
  <si>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</si>
  <si>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</si>
  <si>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</si>
  <si>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</si>
  <si>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</si>
  <si>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</si>
  <si>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</si>
  <si>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</si>
  <si>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</si>
  <si>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</si>
  <si>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</si>
  <si>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</si>
  <si>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</si>
  <si>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</si>
  <si>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</si>
  <si>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</si>
  <si>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</si>
  <si>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</si>
  <si>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</si>
  <si>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</si>
  <si>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</si>
  <si>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</si>
  <si>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</si>
  <si>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</si>
  <si>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</si>
  <si>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</si>
  <si>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</si>
  <si>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</si>
  <si>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</si>
  <si>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</si>
  <si>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</si>
  <si>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</si>
  <si>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</si>
  <si>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</si>
  <si>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</si>
  <si>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</si>
  <si>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</si>
  <si>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</si>
  <si>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</si>
  <si>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</si>
  <si>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</si>
  <si>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</si>
  <si>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</si>
  <si>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</si>
  <si>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</si>
  <si>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</si>
  <si>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</si>
  <si>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</si>
  <si>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</si>
  <si>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</si>
  <si>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</si>
  <si>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</si>
  <si>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</si>
  <si>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</si>
  <si>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</si>
  <si>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</si>
  <si>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</si>
  <si>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</si>
  <si>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</si>
  <si>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</si>
  <si>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</si>
  <si>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</si>
  <si>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</si>
  <si>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</si>
  <si>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</si>
  <si>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</si>
  <si>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</si>
  <si>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</si>
  <si>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</si>
  <si>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</si>
  <si>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</si>
  <si>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</si>
  <si>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</si>
  <si>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</si>
  <si>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</si>
  <si>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</si>
  <si>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</si>
  <si>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</si>
  <si>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</si>
  <si>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</si>
  <si>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</si>
  <si>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</si>
  <si>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</si>
  <si>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</si>
  <si>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</si>
  <si>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</si>
  <si>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</si>
  <si>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</si>
  <si>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</si>
  <si>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</si>
  <si>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</si>
  <si>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</si>
  <si>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</si>
  <si>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</si>
  <si>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</si>
  <si>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</si>
  <si>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</si>
  <si>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</si>
  <si>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</si>
  <si>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</si>
  <si>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</si>
  <si>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</si>
  <si>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</si>
  <si>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</si>
  <si>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</si>
  <si>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</si>
  <si>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</si>
  <si>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</si>
  <si>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</si>
  <si>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</si>
  <si>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</si>
  <si>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</si>
  <si>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</si>
  <si>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</si>
  <si>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</si>
  <si>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</si>
  <si>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</si>
  <si>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</si>
  <si>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</si>
  <si>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</si>
  <si>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</si>
  <si>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</si>
  <si>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</si>
  <si>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</si>
  <si>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</si>
  <si>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</si>
  <si>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</si>
  <si>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</si>
  <si>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</si>
  <si>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</si>
  <si>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</si>
  <si>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</si>
  <si>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</si>
  <si>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</si>
  <si>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</si>
  <si>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</si>
  <si>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</si>
  <si>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</si>
  <si>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</si>
  <si>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</si>
  <si>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</si>
  <si>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</si>
  <si>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</si>
  <si>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</si>
  <si>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</si>
  <si>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</si>
  <si>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</si>
  <si>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</si>
  <si>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</si>
  <si>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</si>
  <si>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</si>
  <si>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</si>
  <si>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</si>
  <si>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</si>
  <si>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</si>
  <si>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</si>
  <si>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</si>
  <si>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</si>
  <si>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</si>
  <si>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</si>
  <si>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</si>
  <si>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</si>
  <si>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</si>
  <si>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</si>
  <si>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</si>
  <si>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</si>
  <si>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</si>
  <si>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</si>
  <si>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</si>
  <si>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</si>
  <si>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</si>
  <si>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</si>
  <si>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</si>
  <si>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</si>
  <si>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</si>
  <si>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</si>
  <si>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</si>
  <si>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</si>
  <si>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</si>
  <si>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</si>
  <si>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</si>
  <si>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</si>
  <si>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</si>
  <si>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</si>
  <si>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</si>
  <si>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</si>
  <si>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</si>
  <si>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</si>
  <si>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</si>
  <si>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</si>
  <si>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</si>
  <si>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</si>
  <si>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</si>
  <si>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</si>
  <si>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</si>
  <si>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</si>
  <si>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</si>
  <si>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</si>
  <si>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</si>
  <si>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</si>
  <si>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</si>
  <si>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</si>
  <si>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</si>
  <si>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</si>
  <si>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</si>
  <si>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</si>
  <si>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</si>
  <si>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</si>
  <si>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</si>
  <si>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</si>
  <si>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</si>
  <si>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</si>
  <si>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</si>
  <si>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</si>
  <si>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</si>
  <si>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</si>
  <si>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</si>
  <si>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</si>
  <si>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</si>
  <si>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</si>
  <si>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</si>
  <si>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</si>
  <si>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</si>
  <si>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</si>
  <si>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</si>
  <si>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</si>
  <si>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</si>
  <si>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</si>
  <si>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</si>
  <si>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</si>
  <si>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</si>
  <si>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</si>
  <si>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</si>
  <si>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</si>
  <si>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</si>
  <si>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</si>
  <si>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</si>
  <si>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</si>
  <si>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</si>
  <si>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</si>
  <si>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</si>
  <si>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</si>
  <si>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</si>
  <si>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</si>
  <si>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</si>
  <si>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</si>
  <si>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</si>
  <si>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</si>
  <si>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</si>
  <si>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</si>
  <si>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</si>
  <si>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</si>
  <si>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</si>
  <si>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</si>
  <si>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</si>
  <si>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</si>
  <si>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</si>
  <si>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</si>
  <si>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</si>
  <si>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</si>
  <si>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</si>
  <si>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</si>
  <si>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</si>
  <si>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</si>
  <si>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</si>
  <si>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</si>
  <si>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</si>
  <si>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</si>
  <si>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</si>
  <si>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</si>
  <si>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</si>
  <si>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</si>
  <si>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</si>
  <si>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</si>
  <si>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</si>
  <si>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</si>
  <si>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</si>
  <si>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</si>
  <si>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</si>
  <si>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</si>
  <si>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</si>
  <si>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</si>
  <si>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</si>
  <si>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</si>
  <si>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</si>
  <si>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</si>
  <si>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</si>
  <si>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</si>
  <si>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</si>
  <si>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</si>
  <si>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</si>
  <si>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</si>
  <si>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</si>
  <si>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</si>
  <si>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</si>
  <si>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</si>
  <si>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</si>
  <si>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</si>
  <si>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</si>
  <si>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</si>
  <si>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</si>
  <si>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</si>
  <si>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</si>
  <si>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</si>
  <si>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</si>
  <si>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</si>
  <si>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</si>
  <si>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</si>
  <si>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</si>
  <si>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</si>
  <si>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</si>
  <si>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</si>
  <si>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</si>
  <si>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</si>
  <si>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</si>
  <si>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</si>
  <si>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</si>
  <si>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</si>
  <si>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</si>
  <si>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</si>
  <si>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</si>
  <si>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</si>
  <si>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</si>
  <si>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</si>
  <si>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</si>
  <si>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</si>
  <si>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</si>
  <si>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</si>
  <si>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</si>
  <si>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</si>
  <si>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</si>
  <si>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</si>
  <si>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</si>
  <si>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</si>
  <si>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</si>
  <si>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</si>
  <si>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</si>
  <si>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</si>
  <si>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</si>
  <si>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</si>
  <si>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</si>
  <si>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</si>
  <si>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</si>
  <si>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</si>
  <si>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</si>
  <si>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</si>
  <si>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</si>
  <si>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</si>
  <si>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</si>
  <si>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</si>
  <si>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</si>
  <si>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</si>
  <si>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</si>
  <si>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</si>
  <si>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</si>
  <si>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</si>
  <si>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</si>
  <si>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</si>
  <si>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</si>
  <si>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</si>
  <si>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</si>
  <si>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</si>
  <si>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</si>
  <si>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</si>
  <si>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</si>
  <si>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</si>
  <si>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</si>
  <si>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</si>
  <si>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</si>
  <si>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</si>
  <si>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</si>
  <si>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</si>
  <si>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</si>
  <si>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</si>
  <si>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</si>
  <si>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</si>
  <si>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</si>
  <si>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</si>
  <si>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</si>
  <si>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</si>
  <si>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</si>
  <si>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</si>
  <si>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</si>
  <si>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</si>
  <si>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</si>
  <si>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</si>
  <si>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</si>
  <si>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</si>
  <si>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</si>
  <si>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</si>
  <si>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</si>
  <si>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</si>
  <si>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</si>
  <si>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</si>
  <si>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</si>
  <si>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</si>
  <si>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</si>
  <si>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</si>
  <si>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</si>
  <si>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</si>
  <si>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</si>
  <si>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</si>
  <si>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</si>
  <si>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</si>
  <si>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</si>
  <si>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</si>
  <si>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</si>
  <si>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</si>
  <si>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</si>
  <si>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</si>
  <si>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</si>
  <si>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</si>
  <si>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</si>
  <si>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</si>
  <si>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</si>
  <si>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</si>
  <si>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</si>
  <si>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</si>
  <si>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</si>
  <si>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</si>
  <si>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</si>
  <si>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</si>
  <si>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</si>
  <si>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</si>
  <si>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</si>
  <si>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</si>
  <si>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</si>
  <si>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</si>
  <si>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</si>
  <si>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</si>
  <si>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</si>
  <si>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</si>
  <si>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</si>
  <si>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</si>
  <si>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</si>
  <si>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</si>
  <si>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</si>
  <si>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</si>
  <si>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</si>
  <si>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</si>
  <si>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</si>
  <si>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</si>
  <si>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</si>
  <si>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</si>
  <si>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</si>
  <si>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</si>
  <si>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</si>
  <si>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</si>
  <si>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</si>
  <si>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</si>
  <si>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</si>
  <si>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</si>
  <si>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</si>
  <si>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</si>
  <si>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</si>
  <si>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</si>
  <si>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</si>
  <si>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</si>
  <si>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</si>
  <si>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</si>
  <si>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</si>
  <si>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</si>
  <si>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</si>
  <si>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</si>
  <si>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</si>
  <si>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</si>
  <si>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</si>
  <si>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</si>
  <si>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</si>
  <si>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</si>
  <si>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</si>
  <si>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</si>
  <si>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</si>
  <si>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</si>
  <si>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</si>
  <si>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</si>
  <si>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</si>
  <si>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</si>
  <si>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</si>
  <si>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</si>
  <si>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</si>
  <si>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</si>
  <si>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</si>
  <si>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</si>
  <si>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</si>
  <si>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</si>
  <si>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</si>
  <si>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</si>
  <si>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</si>
  <si>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</si>
  <si>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</si>
  <si>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</si>
  <si>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</si>
  <si>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</si>
  <si>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</si>
  <si>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</si>
  <si>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</si>
  <si>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</si>
  <si>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</si>
  <si>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</si>
  <si>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</si>
  <si>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</si>
  <si>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</si>
  <si>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</si>
  <si>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</si>
  <si>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</si>
  <si>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</si>
  <si>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</si>
  <si>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</si>
  <si>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</si>
  <si>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</si>
  <si>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</si>
  <si>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</si>
  <si>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</si>
  <si>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</si>
  <si>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</si>
  <si>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</si>
  <si>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</si>
  <si>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</si>
  <si>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</si>
  <si>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</si>
  <si>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</si>
  <si>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</si>
  <si>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</si>
  <si>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</si>
  <si>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</si>
  <si>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</si>
  <si>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</si>
  <si>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</si>
  <si>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</si>
  <si>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</si>
  <si>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</si>
  <si>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</si>
  <si>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</si>
  <si>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</si>
  <si>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</si>
  <si>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</si>
  <si>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</si>
  <si>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</si>
  <si>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</si>
  <si>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</si>
  <si>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</si>
  <si>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</si>
  <si>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</si>
  <si>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</si>
  <si>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</si>
  <si>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</si>
  <si>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</si>
  <si>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</si>
  <si>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</si>
  <si>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</si>
  <si>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</si>
  <si>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</si>
  <si>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</si>
  <si>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</si>
  <si>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</si>
  <si>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</si>
  <si>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</si>
  <si>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</si>
  <si>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</si>
  <si>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</si>
  <si>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</si>
  <si>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</si>
  <si>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</si>
  <si>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</si>
  <si>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</si>
  <si>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</si>
  <si>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</si>
  <si>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</si>
  <si>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</si>
  <si>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</si>
  <si>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</si>
  <si>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</si>
  <si>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</si>
  <si>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</si>
  <si>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</si>
  <si>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</si>
  <si>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</si>
  <si>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</si>
  <si>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</si>
  <si>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</si>
  <si>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</si>
  <si>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</si>
  <si>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</si>
  <si>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</si>
  <si>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</si>
  <si>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</si>
  <si>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</si>
  <si>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</si>
  <si>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</si>
  <si>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</si>
  <si>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</si>
  <si>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</si>
  <si>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</si>
  <si>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</si>
  <si>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</si>
  <si>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</si>
  <si>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</si>
  <si>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</si>
  <si>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</si>
  <si>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</si>
  <si>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</si>
  <si>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</si>
  <si>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</si>
  <si>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</si>
  <si>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</si>
  <si>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</si>
  <si>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</si>
  <si>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</si>
  <si>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</si>
  <si>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</si>
  <si>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</si>
  <si>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</si>
  <si>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</si>
  <si>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</si>
  <si>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</si>
  <si>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</si>
  <si>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</si>
  <si>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</si>
  <si>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</si>
  <si>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</si>
  <si>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</si>
  <si>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</si>
  <si>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</si>
  <si>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</si>
  <si>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</si>
  <si>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</si>
  <si>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</si>
  <si>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</si>
  <si>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</si>
  <si>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</si>
  <si>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</si>
  <si>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</si>
  <si>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</si>
  <si>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</si>
  <si>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</si>
  <si>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</si>
  <si>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</si>
  <si>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</si>
  <si>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</si>
  <si>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</si>
  <si>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</si>
  <si>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</si>
  <si>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</si>
  <si>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</si>
  <si>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</si>
  <si>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</si>
  <si>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</si>
  <si>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</si>
  <si>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</si>
  <si>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</si>
  <si>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</si>
  <si>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</si>
  <si>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</si>
  <si>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</si>
  <si>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</si>
  <si>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</si>
  <si>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</si>
  <si>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</si>
  <si>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</si>
  <si>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</si>
  <si>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</si>
  <si>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</si>
  <si>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</si>
  <si>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</si>
  <si>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</si>
  <si>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</si>
  <si>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</si>
  <si>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</si>
  <si>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</si>
  <si>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</si>
  <si>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</si>
  <si>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</si>
  <si>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</si>
  <si>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</si>
  <si>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</si>
  <si>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</si>
  <si>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</si>
  <si>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</si>
  <si>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</si>
  <si>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</si>
  <si>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</si>
  <si>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</si>
  <si>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</si>
  <si>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</si>
  <si>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</si>
  <si>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</si>
  <si>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</si>
  <si>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</si>
  <si>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</si>
  <si>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</si>
  <si>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</si>
  <si>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</si>
  <si>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</si>
  <si>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</si>
  <si>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</si>
  <si>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</si>
  <si>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</si>
  <si>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</si>
  <si>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</si>
  <si>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</si>
  <si>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</si>
  <si>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</si>
  <si>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</si>
  <si>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</si>
  <si>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</si>
  <si>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</si>
  <si>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</si>
  <si>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</si>
  <si>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</si>
  <si>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</si>
  <si>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</si>
  <si>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</si>
  <si>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</si>
  <si>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</si>
  <si>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</si>
  <si>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</si>
  <si>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</si>
  <si>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</si>
  <si>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</si>
  <si>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</si>
  <si>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</si>
  <si>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</si>
  <si>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</si>
  <si>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</si>
  <si>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</si>
  <si>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</si>
  <si>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</si>
  <si>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</si>
  <si>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</si>
  <si>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</si>
  <si>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</si>
  <si>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</si>
  <si>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</si>
  <si>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</si>
  <si>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</si>
  <si>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</si>
  <si>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</si>
  <si>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</si>
  <si>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</si>
  <si>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</si>
  <si>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</si>
  <si>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</si>
  <si>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</si>
  <si>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</si>
  <si>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</si>
  <si>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</si>
  <si>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</si>
  <si>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</si>
  <si>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</si>
  <si>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</si>
  <si>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</si>
  <si>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</si>
  <si>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</si>
  <si>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</si>
  <si>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</si>
  <si>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</si>
  <si>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</si>
  <si>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</si>
  <si>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</si>
  <si>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</si>
  <si>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</si>
  <si>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</si>
  <si>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</si>
  <si>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</si>
  <si>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</si>
  <si>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</si>
  <si>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</si>
  <si>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</si>
  <si>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</si>
  <si>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</si>
  <si>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</si>
  <si>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</si>
  <si>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</si>
  <si>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</si>
  <si>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</si>
  <si>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</si>
  <si>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</si>
  <si>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</si>
  <si>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</si>
  <si>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</si>
  <si>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</si>
  <si>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</si>
  <si>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</si>
  <si>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</si>
  <si>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</si>
  <si>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</si>
  <si>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</si>
  <si>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</si>
  <si>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</si>
  <si>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</si>
  <si>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</si>
  <si>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</si>
  <si>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</si>
  <si>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</si>
  <si>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</si>
  <si>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</si>
  <si>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</si>
  <si>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</si>
  <si>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</si>
  <si>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</si>
  <si>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</si>
  <si>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</si>
  <si>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</si>
  <si>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</si>
  <si>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</si>
  <si>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</si>
  <si>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</si>
  <si>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</si>
  <si>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</si>
  <si>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</si>
  <si>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</si>
  <si>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</si>
  <si>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</si>
  <si>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</si>
  <si>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</si>
  <si>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</si>
  <si>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</si>
  <si>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</si>
  <si>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</si>
  <si>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</si>
  <si>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</si>
  <si>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</si>
  <si>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</si>
  <si>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</si>
  <si>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</si>
  <si>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</si>
  <si>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</si>
  <si>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</si>
  <si>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</si>
  <si>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</si>
  <si>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</si>
  <si>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</si>
  <si>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</si>
  <si>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</si>
  <si>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</si>
  <si>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</si>
  <si>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</si>
  <si>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</si>
  <si>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</si>
  <si>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</si>
  <si>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</si>
  <si>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</si>
  <si>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</si>
  <si>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</si>
  <si>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</si>
  <si>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</si>
  <si>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</si>
  <si>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</si>
  <si>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</si>
  <si>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</si>
  <si>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</si>
  <si>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</si>
  <si>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</si>
  <si>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</si>
  <si>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</si>
  <si>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</si>
  <si>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</si>
  <si>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</si>
  <si>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</si>
  <si>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</si>
  <si>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</si>
  <si>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</si>
  <si>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</si>
  <si>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</si>
  <si>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</si>
  <si>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</si>
  <si>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</si>
  <si>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</si>
  <si>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</si>
  <si>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</si>
  <si>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</si>
  <si>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</si>
  <si>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</si>
  <si>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</si>
  <si>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</si>
  <si>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</si>
  <si>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</si>
  <si>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</si>
  <si>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</si>
  <si>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</si>
  <si>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</si>
  <si>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</si>
  <si>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</si>
  <si>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</si>
  <si>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</si>
  <si>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</si>
  <si>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</si>
  <si>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</si>
  <si>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</si>
  <si>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</si>
  <si>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</si>
  <si>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</si>
  <si>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</si>
  <si>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</si>
  <si>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</si>
  <si>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</si>
  <si>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</si>
  <si>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</si>
  <si>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</si>
  <si>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</si>
  <si>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</si>
  <si>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</si>
  <si>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</si>
  <si>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</si>
  <si>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</si>
  <si>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</si>
  <si>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</si>
  <si>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</si>
  <si>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</si>
  <si>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</si>
  <si>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</si>
  <si>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</si>
  <si>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</si>
  <si>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</si>
  <si>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</si>
  <si>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</si>
  <si>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</si>
  <si>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</si>
  <si>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</si>
  <si>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</si>
  <si>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</si>
  <si>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</si>
  <si>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</si>
  <si>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</si>
  <si>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</si>
  <si>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</si>
  <si>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</si>
  <si>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</si>
  <si>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</si>
  <si>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</si>
  <si>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</si>
  <si>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</si>
  <si>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</si>
  <si>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</si>
  <si>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</si>
  <si>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</si>
  <si>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</si>
  <si>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</si>
  <si>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</si>
  <si>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</si>
  <si>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</si>
  <si>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</si>
  <si>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</si>
  <si>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</si>
  <si>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</si>
  <si>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</si>
  <si>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</si>
  <si>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</si>
  <si>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</si>
  <si>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</si>
  <si>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</si>
  <si>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</si>
  <si>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</si>
  <si>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</si>
  <si>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</si>
  <si>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</si>
  <si>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</si>
  <si>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</si>
  <si>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</si>
  <si>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</si>
  <si>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</si>
  <si>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</si>
  <si>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</si>
  <si>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</si>
  <si>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</si>
  <si>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</si>
  <si>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</si>
  <si>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</si>
  <si>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</si>
  <si>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</si>
  <si>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</si>
  <si>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</si>
  <si>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</si>
  <si>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</si>
  <si>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</si>
  <si>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</si>
  <si>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</si>
  <si>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</si>
  <si>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</si>
  <si>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</si>
  <si>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</si>
  <si>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</si>
  <si>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</si>
  <si>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</si>
  <si>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</si>
  <si>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</si>
  <si>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</si>
  <si>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</si>
  <si>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</si>
  <si>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</si>
  <si>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</si>
  <si>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</si>
  <si>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</si>
  <si>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</si>
  <si>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</si>
  <si>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</si>
  <si>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</si>
  <si>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</si>
  <si>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</si>
  <si>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</si>
  <si>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</si>
  <si>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</si>
  <si>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</si>
  <si>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</si>
  <si>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</si>
  <si>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</si>
  <si>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</si>
  <si>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</si>
  <si>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</si>
  <si>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</si>
  <si>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</si>
  <si>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</si>
  <si>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</si>
  <si>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</si>
  <si>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</si>
  <si>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</si>
  <si>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</si>
  <si>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</si>
  <si>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</si>
  <si>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</si>
  <si>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</si>
  <si>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</si>
  <si>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</si>
  <si>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</si>
  <si>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</si>
  <si>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</si>
  <si>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</si>
  <si>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</si>
  <si>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</si>
  <si>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</si>
  <si>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</si>
  <si>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</si>
  <si>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</si>
  <si>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</si>
  <si>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</si>
  <si>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</si>
  <si>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</si>
  <si>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</si>
  <si>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</si>
  <si>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</si>
  <si>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</si>
  <si>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</si>
  <si>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</si>
  <si>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</si>
  <si>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</si>
  <si>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</si>
  <si>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</si>
  <si>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</si>
  <si>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</si>
  <si>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</si>
  <si>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</si>
  <si>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</si>
  <si>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</si>
  <si>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</si>
  <si>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</si>
  <si>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</si>
  <si>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</si>
  <si>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</si>
  <si>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</si>
  <si>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</si>
  <si>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</si>
  <si>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</si>
  <si>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</si>
  <si>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</si>
  <si>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</si>
  <si>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</si>
  <si>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</si>
  <si>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</si>
  <si>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</si>
  <si>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</si>
  <si>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</si>
  <si>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</si>
  <si>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</si>
  <si>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</si>
  <si>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</si>
  <si>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</si>
  <si>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</si>
  <si>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</si>
  <si>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</si>
  <si>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</si>
  <si>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</si>
  <si>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</si>
  <si>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</si>
  <si>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</si>
  <si>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</si>
  <si>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</si>
  <si>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</si>
  <si>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</si>
  <si>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</si>
  <si>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</si>
  <si>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</si>
  <si>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</si>
  <si>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</si>
  <si>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</si>
  <si>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</si>
  <si>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</si>
  <si>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</si>
  <si>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</si>
  <si>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</si>
  <si>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</si>
  <si>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</si>
  <si>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</si>
  <si>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</si>
  <si>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</si>
  <si>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</si>
  <si>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</si>
  <si>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</si>
  <si>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</si>
  <si>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</si>
  <si>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</si>
  <si>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</si>
  <si>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</si>
  <si>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</si>
  <si>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</si>
  <si>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</si>
  <si>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</si>
  <si>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</si>
  <si>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</si>
  <si>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</si>
  <si>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</si>
  <si>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</si>
  <si>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</si>
  <si>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</si>
  <si>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</si>
  <si>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</si>
  <si>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</si>
  <si>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</si>
  <si>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</si>
  <si>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</si>
  <si>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</si>
  <si>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</si>
  <si>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</si>
  <si>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</si>
  <si>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</si>
  <si>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</si>
  <si>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</si>
  <si>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</si>
  <si>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</si>
  <si>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</si>
  <si>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</si>
  <si>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</si>
  <si>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</si>
  <si>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</si>
  <si>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</si>
  <si>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</si>
  <si>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</si>
  <si>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</si>
  <si>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</si>
  <si>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</si>
  <si>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</si>
  <si>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</si>
  <si>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</si>
  <si>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</si>
  <si>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</si>
  <si>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</si>
  <si>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</si>
  <si>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</si>
  <si>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</si>
  <si>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</si>
  <si>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</si>
  <si>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</si>
  <si>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</si>
  <si>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</si>
  <si>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</si>
  <si>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</si>
  <si>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</si>
  <si>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</si>
  <si>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</si>
  <si>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</si>
  <si>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</si>
  <si>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</si>
  <si>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</si>
  <si>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</si>
  <si>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</si>
  <si>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</si>
  <si>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</si>
  <si>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</si>
  <si>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</si>
  <si>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</si>
  <si>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</si>
  <si>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</si>
  <si>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</si>
  <si>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</si>
  <si>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</si>
  <si>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</si>
  <si>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</si>
  <si>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</si>
  <si>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</si>
  <si>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</si>
  <si>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</si>
  <si>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</si>
  <si>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</si>
  <si>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</si>
  <si>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</si>
  <si>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</si>
  <si>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</si>
  <si>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</si>
  <si>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</si>
  <si>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</si>
  <si>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</si>
  <si>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</si>
  <si>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</si>
  <si>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</si>
  <si>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</si>
  <si>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</si>
  <si>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</si>
  <si>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</si>
  <si>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</si>
  <si>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</si>
  <si>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</si>
  <si>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</si>
  <si>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</si>
  <si>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</si>
  <si>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</si>
  <si>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</si>
  <si>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</si>
  <si>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</si>
  <si>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</si>
  <si>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</si>
  <si>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</si>
  <si>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</si>
  <si>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</si>
  <si>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</si>
  <si>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</si>
  <si>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</si>
  <si>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</si>
  <si>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</si>
  <si>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</si>
  <si>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</si>
  <si>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</si>
  <si>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</si>
  <si>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</si>
  <si>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</si>
  <si>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</si>
  <si>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</si>
  <si>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</si>
  <si>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</si>
  <si>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</si>
  <si>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</si>
  <si>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</si>
  <si>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</si>
  <si>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</si>
  <si>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</si>
  <si>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</si>
  <si>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</si>
  <si>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</si>
  <si>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</si>
  <si>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</si>
  <si>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</si>
  <si>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</si>
  <si>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</si>
  <si>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</si>
  <si>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</si>
  <si>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</si>
  <si>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</si>
  <si>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</si>
  <si>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</si>
  <si>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</si>
  <si>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</si>
  <si>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</si>
  <si>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</si>
  <si>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</si>
  <si>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</si>
  <si>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</si>
  <si>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</si>
  <si>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</si>
  <si>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</si>
  <si>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</si>
  <si>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</si>
  <si>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</si>
  <si>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</si>
  <si>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</si>
  <si>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</si>
  <si>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</si>
  <si>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</si>
  <si>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</si>
  <si>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</si>
  <si>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</si>
  <si>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</si>
  <si>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</si>
  <si>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</si>
  <si>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</si>
  <si>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</si>
  <si>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</si>
  <si>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</si>
  <si>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</si>
  <si>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</si>
  <si>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</si>
  <si>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</si>
  <si>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</si>
  <si>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</si>
  <si>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</si>
  <si>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</si>
  <si>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</si>
  <si>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</si>
  <si>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</si>
  <si>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</si>
  <si>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</si>
  <si>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</si>
  <si>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</si>
  <si>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</si>
  <si>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</si>
  <si>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</si>
  <si>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</si>
  <si>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</si>
  <si>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</si>
  <si>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</si>
  <si>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</si>
  <si>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</si>
  <si>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</si>
  <si>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</si>
  <si>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</si>
  <si>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</si>
  <si>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</si>
  <si>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</si>
  <si>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</si>
  <si>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</si>
  <si>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</si>
  <si>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</si>
  <si>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</si>
  <si>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</si>
  <si>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</si>
  <si>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</si>
  <si>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</si>
  <si>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</si>
  <si>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</si>
  <si>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</si>
  <si>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</si>
  <si>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</si>
  <si>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</si>
  <si>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</si>
  <si>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</si>
  <si>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</si>
  <si>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</si>
  <si>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</si>
  <si>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</si>
  <si>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</si>
  <si>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</si>
  <si>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</si>
  <si>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</si>
  <si>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</si>
  <si>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</si>
  <si>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</si>
  <si>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</si>
  <si>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</si>
  <si>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</si>
  <si>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</si>
  <si>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</si>
  <si>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</si>
  <si>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</si>
  <si>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</si>
  <si>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</si>
  <si>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</si>
  <si>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</si>
  <si>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</si>
  <si>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</si>
  <si>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</si>
  <si>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</si>
  <si>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</si>
  <si>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</si>
  <si>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</si>
  <si>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</si>
  <si>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</si>
  <si>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</si>
  <si>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</si>
  <si>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</si>
  <si>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</si>
  <si>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</si>
  <si>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</si>
  <si>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</si>
  <si>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</si>
  <si>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</si>
  <si>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</si>
  <si>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</si>
  <si>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</si>
  <si>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</si>
  <si>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</si>
  <si>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</si>
  <si>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</si>
  <si>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</si>
  <si>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</si>
  <si>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</si>
  <si>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</si>
  <si>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</si>
  <si>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</si>
  <si>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</si>
  <si>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</si>
  <si>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</si>
  <si>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</si>
  <si>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</si>
  <si>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</si>
  <si>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</si>
  <si>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</si>
  <si>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</si>
  <si>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</si>
  <si>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</si>
  <si>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</si>
  <si>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</si>
  <si>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</si>
  <si>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</si>
  <si>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</si>
  <si>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</si>
  <si>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</si>
  <si>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</si>
  <si>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</si>
  <si>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</si>
  <si>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</si>
  <si>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</si>
  <si>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</si>
  <si>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</si>
  <si>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</si>
  <si>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</si>
  <si>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</si>
  <si>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</si>
  <si>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</si>
  <si>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</si>
  <si>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</si>
  <si>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</si>
  <si>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</si>
  <si>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</si>
  <si>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</si>
  <si>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</si>
  <si>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</si>
  <si>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</si>
  <si>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</si>
  <si>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</si>
  <si>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</si>
  <si>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</si>
  <si>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</si>
  <si>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</si>
  <si>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</si>
  <si>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</si>
  <si>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</si>
  <si>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</si>
  <si>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</si>
  <si>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</si>
  <si>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</si>
  <si>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</si>
  <si>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</si>
  <si>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</si>
  <si>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</si>
  <si>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</si>
  <si>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</si>
  <si>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</si>
  <si>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</si>
  <si>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</si>
  <si>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</si>
  <si>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</si>
  <si>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</si>
  <si>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</si>
  <si>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</si>
  <si>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</si>
  <si>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</si>
  <si>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</si>
  <si>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</si>
  <si>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</si>
  <si>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</si>
  <si>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</si>
  <si>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</si>
  <si>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</si>
  <si>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</si>
  <si>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</si>
  <si>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</si>
  <si>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</si>
  <si>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</si>
  <si>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</si>
  <si>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</si>
  <si>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</si>
  <si>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</si>
  <si>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</si>
  <si>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</si>
  <si>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</si>
  <si>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</si>
  <si>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</si>
  <si>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</si>
  <si>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</si>
  <si>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</si>
  <si>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</si>
  <si>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</si>
  <si>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</si>
  <si>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</si>
  <si>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</si>
  <si>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</si>
  <si>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</si>
  <si>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</si>
  <si>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</si>
  <si>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</si>
  <si>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</si>
  <si>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</si>
  <si>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</si>
  <si>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</si>
  <si>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</si>
  <si>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</si>
  <si>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</si>
  <si>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</si>
  <si>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</si>
  <si>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</si>
  <si>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</si>
  <si>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</si>
  <si>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</si>
  <si>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</si>
  <si>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</si>
  <si>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</si>
  <si>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</si>
  <si>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</si>
  <si>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</si>
  <si>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</si>
  <si>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</si>
  <si>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</si>
  <si>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</si>
  <si>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</si>
  <si>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</si>
  <si>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</si>
  <si>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</si>
  <si>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</si>
  <si>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</si>
  <si>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</si>
  <si>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</si>
  <si>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</si>
  <si>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</si>
  <si>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</si>
  <si>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</si>
  <si>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</si>
  <si>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</si>
  <si>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</si>
  <si>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</si>
  <si>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</si>
  <si>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</si>
  <si>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</si>
  <si>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</si>
  <si>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</si>
  <si>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</si>
  <si>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</si>
  <si>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</si>
  <si>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</si>
  <si>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</si>
  <si>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</si>
  <si>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</si>
  <si>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</si>
  <si>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</si>
  <si>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</si>
  <si>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</si>
  <si>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</si>
  <si>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</si>
  <si>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</si>
  <si>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</si>
  <si>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</si>
  <si>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</si>
  <si>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</si>
  <si>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</si>
  <si>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</si>
  <si>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</si>
  <si>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</si>
  <si>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</si>
  <si>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</si>
  <si>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</si>
  <si>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</si>
  <si>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</si>
  <si>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</si>
  <si>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</si>
  <si>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</si>
  <si>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</si>
  <si>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</si>
  <si>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</si>
  <si>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</si>
  <si>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</si>
  <si>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</si>
  <si>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</si>
  <si>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</si>
  <si>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</si>
  <si>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</si>
  <si>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</si>
  <si>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</si>
  <si>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</si>
  <si>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</si>
  <si>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</si>
  <si>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</si>
  <si>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</si>
  <si>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</si>
  <si>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</si>
  <si>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</si>
  <si>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</si>
  <si>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</si>
  <si>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</si>
  <si>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</si>
  <si>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</si>
  <si>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</si>
  <si>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</si>
  <si>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</si>
  <si>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</si>
  <si>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</si>
  <si>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</si>
  <si>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</si>
  <si>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</si>
  <si>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</si>
  <si>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</si>
  <si>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</si>
  <si>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</si>
  <si>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</si>
  <si>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</si>
  <si>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</si>
  <si>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</si>
  <si>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</si>
  <si>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</si>
  <si>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</si>
  <si>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</si>
  <si>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</si>
  <si>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</si>
  <si>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</si>
  <si>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</si>
  <si>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</si>
  <si>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</si>
  <si>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</si>
  <si>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</si>
  <si>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</si>
  <si>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</si>
  <si>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</si>
  <si>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</si>
  <si>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</si>
  <si>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</si>
  <si>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</si>
  <si>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</si>
  <si>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</si>
  <si>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</si>
  <si>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</si>
  <si>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</si>
  <si>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</si>
  <si>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</si>
  <si>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</si>
  <si>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</si>
  <si>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</si>
  <si>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</si>
  <si>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</si>
  <si>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</si>
  <si>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</si>
  <si>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</si>
  <si>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</si>
  <si>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</si>
  <si>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</si>
  <si>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</si>
  <si>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</si>
  <si>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</si>
  <si>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</si>
  <si>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</si>
  <si>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</si>
  <si>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</si>
  <si>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</si>
  <si>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</si>
  <si>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</si>
  <si>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</si>
  <si>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</si>
  <si>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</si>
  <si>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</si>
  <si>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</si>
  <si>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</si>
  <si>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</si>
  <si>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</si>
  <si>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</si>
  <si>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</si>
  <si>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</si>
  <si>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</si>
  <si>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</si>
  <si>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</si>
  <si>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</si>
  <si>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</si>
  <si>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</si>
  <si>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</si>
  <si>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</si>
  <si>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</si>
  <si>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</si>
  <si>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</si>
  <si>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</si>
  <si>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</si>
  <si>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</si>
  <si>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</si>
  <si>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</si>
  <si>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</si>
  <si>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</si>
  <si>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</si>
  <si>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</si>
  <si>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</si>
  <si>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</si>
  <si>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</si>
  <si>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</si>
  <si>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</si>
  <si>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</si>
  <si>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</si>
  <si>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</si>
  <si>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</si>
  <si>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</si>
  <si>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</si>
  <si>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</si>
  <si>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</si>
  <si>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</si>
  <si>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</si>
  <si>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</si>
  <si>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</si>
  <si>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</si>
  <si>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</si>
  <si>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</si>
  <si>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</si>
  <si>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</si>
  <si>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</si>
  <si>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</si>
  <si>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</si>
  <si>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</si>
  <si>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</si>
  <si>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</si>
  <si>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</si>
  <si>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</si>
  <si>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</si>
  <si>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</si>
  <si>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</si>
  <si>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</si>
  <si>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</si>
  <si>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</si>
  <si>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</si>
  <si>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</si>
  <si>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</si>
  <si>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</si>
  <si>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</si>
  <si>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</si>
  <si>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</si>
  <si>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</si>
  <si>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</si>
  <si>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</si>
  <si>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</si>
  <si>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</si>
  <si>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</si>
  <si>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</si>
  <si>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</si>
  <si>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</si>
  <si>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</si>
  <si>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</si>
  <si>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</si>
  <si>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</si>
  <si>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</si>
  <si>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</si>
  <si>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</si>
  <si>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</si>
  <si>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</si>
  <si>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</si>
  <si>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</si>
  <si>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</si>
  <si>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</si>
  <si>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</si>
  <si>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</si>
  <si>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</si>
  <si>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</si>
  <si>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</si>
  <si>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</si>
  <si>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</si>
  <si>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</si>
  <si>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</si>
  <si>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</si>
  <si>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</si>
  <si>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</si>
  <si>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</si>
  <si>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</si>
  <si>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</si>
  <si>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</si>
  <si>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</si>
  <si>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</si>
  <si>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</si>
  <si>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</si>
  <si>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</si>
  <si>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</si>
  <si>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</si>
  <si>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</si>
  <si>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</si>
  <si>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</si>
  <si>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</si>
  <si>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</si>
  <si>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</si>
  <si>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</si>
  <si>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</si>
  <si>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</si>
  <si>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</si>
  <si>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</si>
  <si>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</si>
  <si>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</si>
  <si>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</si>
  <si>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</si>
  <si>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</si>
  <si>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</si>
  <si>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</si>
  <si>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</si>
  <si>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</si>
  <si>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</si>
  <si>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</si>
  <si>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</si>
  <si>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</si>
  <si>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</si>
  <si>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</si>
  <si>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</si>
  <si>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</si>
  <si>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</si>
  <si>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</si>
  <si>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</si>
  <si>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</si>
  <si>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</si>
  <si>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</si>
  <si>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</si>
  <si>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</si>
  <si>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</si>
  <si>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</si>
  <si>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</si>
  <si>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</si>
  <si>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</si>
  <si>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</si>
  <si>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</si>
  <si>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</si>
  <si>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</si>
  <si>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</si>
  <si>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</si>
  <si>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</si>
  <si>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</si>
  <si>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</si>
  <si>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</si>
  <si>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</si>
  <si>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</si>
  <si>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</si>
  <si>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</si>
  <si>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</si>
  <si>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</si>
  <si>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</si>
  <si>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</si>
  <si>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</si>
  <si>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</si>
  <si>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</si>
  <si>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</si>
  <si>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</si>
  <si>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</si>
  <si>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</si>
  <si>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</si>
  <si>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</si>
  <si>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</si>
  <si>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</si>
  <si>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</si>
  <si>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</si>
  <si>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</si>
  <si>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</si>
  <si>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</si>
  <si>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</si>
  <si>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</si>
  <si>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</si>
  <si>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</si>
  <si>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</si>
  <si>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</si>
  <si>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</si>
  <si>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</si>
  <si>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</si>
  <si>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</si>
  <si>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</si>
  <si>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</si>
  <si>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</si>
  <si>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</si>
  <si>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</si>
  <si>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</si>
  <si>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</si>
  <si>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</si>
  <si>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</si>
  <si>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</si>
  <si>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</si>
  <si>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</si>
  <si>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</si>
  <si>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</si>
  <si>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</si>
  <si>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</si>
  <si>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</si>
  <si>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</si>
  <si>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</si>
  <si>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</si>
  <si>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</si>
  <si>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</si>
  <si>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</si>
  <si>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</si>
  <si>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</si>
  <si>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</si>
  <si>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</si>
  <si>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</si>
  <si>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</si>
  <si>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</si>
  <si>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</si>
  <si>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</si>
  <si>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</si>
  <si>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</si>
  <si>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</si>
  <si>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</si>
  <si>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</si>
  <si>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</si>
  <si>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</si>
  <si>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</si>
  <si>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</si>
  <si>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</si>
  <si>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</si>
  <si>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</si>
  <si>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</si>
  <si>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</si>
  <si>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</si>
  <si>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</si>
  <si>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</si>
  <si>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</si>
  <si>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</si>
  <si>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</si>
  <si>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</si>
  <si>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</si>
  <si>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</si>
  <si>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</si>
  <si>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</si>
  <si>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</si>
  <si>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</si>
  <si>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</si>
  <si>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</si>
  <si>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</si>
  <si>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</si>
  <si>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</si>
  <si>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</si>
  <si>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</si>
  <si>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</si>
  <si>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</si>
  <si>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</si>
  <si>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</si>
  <si>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</si>
  <si>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</si>
  <si>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</si>
  <si>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</si>
  <si>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</si>
  <si>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</si>
  <si>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</si>
  <si>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</si>
  <si>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</si>
  <si>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</si>
  <si>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</si>
  <si>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</si>
  <si>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</si>
  <si>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</si>
  <si>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</si>
  <si>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</si>
  <si>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</si>
  <si>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</si>
  <si>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</si>
  <si>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</si>
  <si>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</si>
  <si>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</si>
  <si>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</si>
  <si>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</si>
  <si>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</si>
  <si>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</si>
  <si>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</si>
  <si>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</si>
  <si>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</si>
  <si>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</si>
  <si>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</si>
  <si>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</si>
  <si>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</si>
  <si>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</si>
  <si>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</si>
  <si>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</si>
  <si>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</si>
  <si>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</si>
  <si>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</si>
  <si>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</si>
  <si>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</si>
  <si>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</si>
  <si>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</si>
  <si>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</si>
  <si>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</si>
  <si>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</si>
  <si>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</si>
  <si>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</si>
  <si>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</si>
  <si>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</si>
  <si>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</si>
  <si>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</si>
  <si>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</si>
  <si>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</si>
  <si>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</si>
  <si>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</si>
  <si>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</si>
  <si>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</si>
  <si>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</si>
  <si>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</si>
  <si>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</si>
  <si>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</si>
  <si>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</si>
  <si>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</si>
  <si>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</si>
  <si>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</si>
  <si>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</si>
  <si>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</si>
  <si>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</si>
  <si>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</si>
  <si>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</si>
  <si>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</si>
  <si>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</si>
  <si>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</si>
  <si>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</si>
  <si>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</si>
  <si>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</si>
  <si>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</si>
  <si>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</si>
  <si>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</si>
  <si>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</si>
  <si>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</si>
  <si>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</si>
  <si>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</si>
  <si>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</si>
  <si>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</si>
  <si>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</si>
  <si>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</si>
  <si>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</si>
  <si>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</si>
  <si>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</si>
  <si>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</si>
  <si>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</si>
  <si>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</si>
  <si>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</si>
  <si>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</si>
  <si>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</si>
  <si>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</si>
  <si>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</si>
  <si>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</si>
  <si>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</si>
  <si>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</si>
  <si>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</si>
  <si>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</si>
  <si>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</si>
  <si>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</si>
  <si>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</si>
  <si>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</si>
  <si>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</si>
  <si>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</si>
  <si>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</si>
  <si>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</si>
  <si>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</si>
  <si>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</si>
  <si>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</si>
  <si>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</si>
  <si>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</si>
  <si>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</si>
  <si>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</si>
  <si>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</si>
  <si>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</si>
  <si>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</si>
  <si>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</si>
  <si>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</si>
  <si>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</si>
  <si>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</si>
  <si>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</si>
  <si>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</si>
  <si>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</si>
  <si>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</si>
  <si>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</si>
  <si>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</si>
  <si>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</si>
  <si>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</si>
  <si>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</si>
  <si>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</si>
  <si>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</si>
  <si>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</si>
  <si>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</si>
  <si>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</si>
  <si>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</si>
  <si>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</si>
  <si>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</si>
  <si>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</si>
  <si>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</si>
  <si>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</si>
  <si>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</si>
  <si>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</si>
  <si>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</si>
  <si>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</si>
  <si>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</si>
  <si>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</si>
  <si>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</si>
  <si>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</si>
  <si>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</si>
  <si>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</si>
  <si>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</si>
  <si>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</si>
  <si>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</si>
  <si>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</si>
  <si>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</si>
  <si>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</si>
  <si>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</si>
  <si>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</si>
  <si>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</si>
  <si>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</si>
  <si>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</si>
  <si>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</si>
  <si>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</si>
  <si>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</si>
  <si>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</si>
  <si>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</si>
  <si>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</si>
  <si>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</si>
  <si>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</si>
  <si>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</si>
  <si>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</si>
  <si>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</si>
  <si>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</si>
  <si>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</si>
  <si>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</si>
  <si>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</si>
  <si>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</si>
  <si>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</si>
  <si>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</si>
  <si>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</si>
  <si>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</si>
  <si>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</si>
  <si>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</si>
  <si>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</si>
  <si>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</si>
  <si>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</si>
  <si>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</si>
  <si>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</si>
  <si>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</si>
  <si>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</si>
  <si>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</si>
  <si>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</si>
  <si>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</si>
  <si>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</si>
  <si>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</si>
  <si>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</si>
  <si>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</si>
  <si>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</si>
  <si>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</si>
  <si>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</si>
  <si>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</si>
  <si>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</si>
  <si>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</si>
  <si>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</si>
  <si>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</si>
  <si>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</si>
  <si>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</si>
  <si>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</si>
  <si>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</si>
  <si>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</si>
  <si>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</si>
  <si>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</si>
  <si>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</si>
  <si>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</si>
  <si>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</si>
  <si>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</si>
  <si>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</si>
  <si>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</si>
  <si>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</si>
  <si>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</si>
  <si>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</si>
  <si>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</si>
  <si>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</si>
  <si>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</si>
  <si>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</si>
  <si>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</si>
  <si>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</si>
  <si>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</si>
  <si>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</si>
  <si>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</si>
  <si>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</si>
  <si>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</si>
  <si>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</si>
  <si>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</si>
  <si>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</si>
  <si>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</si>
  <si>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</si>
  <si>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</si>
  <si>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</si>
  <si>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</si>
  <si>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</si>
  <si>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</si>
  <si>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</si>
  <si>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</si>
  <si>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</si>
  <si>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</si>
  <si>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</si>
  <si>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</si>
  <si>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</si>
  <si>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</si>
  <si>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</si>
  <si>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</si>
  <si>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</si>
  <si>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</si>
  <si>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</si>
  <si>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</si>
  <si>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</si>
  <si>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</si>
  <si>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</si>
  <si>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</si>
  <si>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</si>
  <si>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</si>
  <si>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</si>
  <si>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</si>
  <si>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</si>
  <si>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</si>
  <si>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</si>
  <si>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</si>
  <si>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</si>
  <si>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</si>
  <si>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</si>
  <si>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</si>
  <si>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</si>
  <si>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</si>
  <si>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</si>
  <si>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</si>
  <si>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</si>
  <si>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</si>
  <si>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</si>
  <si>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</si>
  <si>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</si>
  <si>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</si>
  <si>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</si>
  <si>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</si>
  <si>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</si>
  <si>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</si>
  <si>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</si>
  <si>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</si>
  <si>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</si>
  <si>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</si>
  <si>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</si>
  <si>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</si>
  <si>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</si>
  <si>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</si>
  <si>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</si>
  <si>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</si>
  <si>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</si>
  <si>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</si>
  <si>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</si>
  <si>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</si>
  <si>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</si>
  <si>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</si>
  <si>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</si>
  <si>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</si>
  <si>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</si>
  <si>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</si>
  <si>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</si>
  <si>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</si>
  <si>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</si>
  <si>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</si>
  <si>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</si>
  <si>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</si>
  <si>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</si>
  <si>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</si>
  <si>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</si>
  <si>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</si>
  <si>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</si>
  <si>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</si>
  <si>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</si>
  <si>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</si>
  <si>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</si>
  <si>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</si>
  <si>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</si>
  <si>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</si>
  <si>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</si>
  <si>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</si>
  <si>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</si>
  <si>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</si>
  <si>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</si>
  <si>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</si>
  <si>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</si>
  <si>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</si>
  <si>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</si>
  <si>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</si>
  <si>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</si>
  <si>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</si>
  <si>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</si>
  <si>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</si>
  <si>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</si>
  <si>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</si>
  <si>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</si>
  <si>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</si>
  <si>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</si>
  <si>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</si>
  <si>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</si>
  <si>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</si>
  <si>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</si>
  <si>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</si>
  <si>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</si>
  <si>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</si>
  <si>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</si>
  <si>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</si>
  <si>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</si>
  <si>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</si>
  <si>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</si>
  <si>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</si>
  <si>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</si>
  <si>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</si>
  <si>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</si>
  <si>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</si>
  <si>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</si>
  <si>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</si>
  <si>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</si>
  <si>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</si>
  <si>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</si>
  <si>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</si>
  <si>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</si>
  <si>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</si>
  <si>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</si>
  <si>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</si>
  <si>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</si>
  <si>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</si>
  <si>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</si>
  <si>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</si>
  <si>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</si>
  <si>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</si>
  <si>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</si>
  <si>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</si>
  <si>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</si>
  <si>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</si>
  <si>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</si>
  <si>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</si>
  <si>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</si>
  <si>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</si>
  <si>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</si>
  <si>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</si>
  <si>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</si>
  <si>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</si>
  <si>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</si>
  <si>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</si>
  <si>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</si>
  <si>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</si>
  <si>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</si>
  <si>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</si>
  <si>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</si>
  <si>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</si>
  <si>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</si>
  <si>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</si>
  <si>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</si>
  <si>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</si>
  <si>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</si>
  <si>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</si>
  <si>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</si>
  <si>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</si>
  <si>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</si>
  <si>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</si>
  <si>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</si>
  <si>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</si>
  <si>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</si>
  <si>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</si>
  <si>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</si>
  <si>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</si>
  <si>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</si>
  <si>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</si>
  <si>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</si>
  <si>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</si>
  <si>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</si>
  <si>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</si>
  <si>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</si>
  <si>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</si>
  <si>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</si>
  <si>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</si>
  <si>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</si>
  <si>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</si>
  <si>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</si>
  <si>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</si>
  <si>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</si>
  <si>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</si>
  <si>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</si>
  <si>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</si>
  <si>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</si>
  <si>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</si>
  <si>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</si>
  <si>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</si>
  <si>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</si>
  <si>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</si>
  <si>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</si>
  <si>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</si>
  <si>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</si>
  <si>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</si>
  <si>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</si>
  <si>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</si>
  <si>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</si>
  <si>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</si>
  <si>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</si>
  <si>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</si>
  <si>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</si>
  <si>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</si>
  <si>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</si>
  <si>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</si>
  <si>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</si>
  <si>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</si>
  <si>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</si>
  <si>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</si>
  <si>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</si>
  <si>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</si>
  <si>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</si>
  <si>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</si>
  <si>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</si>
  <si>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</si>
  <si>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</si>
  <si>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</si>
  <si>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</si>
  <si>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</si>
  <si>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</si>
  <si>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</si>
  <si>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</si>
  <si>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</si>
  <si>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</si>
  <si>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</si>
  <si>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</si>
  <si>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</si>
  <si>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</si>
  <si>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</si>
  <si>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</si>
  <si>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</si>
  <si>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</si>
  <si>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</si>
  <si>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</si>
  <si>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</si>
  <si>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</si>
  <si>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</si>
  <si>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</si>
  <si>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</si>
  <si>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</si>
  <si>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</si>
  <si>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</si>
  <si>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</si>
  <si>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</si>
  <si>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</si>
  <si>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</si>
  <si>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</si>
  <si>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</si>
  <si>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</si>
  <si>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</si>
  <si>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</si>
  <si>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</si>
  <si>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</si>
  <si>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</si>
  <si>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</si>
  <si>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</si>
  <si>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</si>
  <si>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</si>
  <si>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</si>
  <si>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</si>
  <si>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</si>
  <si>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</si>
  <si>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</si>
  <si>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</si>
  <si>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</si>
  <si>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</si>
  <si>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</si>
  <si>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</si>
  <si>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</si>
  <si>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</si>
  <si>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</si>
  <si>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</si>
  <si>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</si>
  <si>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</si>
  <si>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</si>
  <si>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</si>
  <si>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</si>
  <si>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</si>
  <si>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</si>
  <si>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</si>
  <si>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</si>
  <si>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</si>
  <si>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</si>
  <si>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</si>
  <si>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</si>
  <si>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</si>
  <si>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</si>
  <si>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</si>
  <si>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</si>
  <si>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</si>
  <si>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</si>
  <si>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</si>
  <si>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</si>
  <si>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</si>
  <si>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</si>
  <si>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</si>
  <si>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</si>
  <si>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</si>
  <si>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</si>
  <si>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</si>
  <si>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</si>
  <si>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</si>
  <si>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</si>
  <si>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</si>
  <si>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</si>
  <si>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</si>
  <si>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</si>
  <si>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</si>
  <si>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</si>
  <si>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</si>
  <si>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</si>
  <si>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</si>
  <si>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</si>
  <si>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</si>
  <si>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</si>
  <si>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</si>
  <si>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</si>
  <si>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</si>
  <si>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</si>
  <si>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</si>
  <si>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</si>
  <si>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</si>
  <si>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</si>
  <si>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</si>
  <si>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</si>
  <si>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</si>
  <si>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</si>
  <si>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</si>
  <si>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</si>
  <si>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</si>
  <si>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</si>
  <si>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</si>
  <si>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</si>
  <si>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</si>
  <si>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</si>
  <si>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</si>
  <si>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</si>
  <si>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</si>
  <si>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</si>
  <si>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</si>
  <si>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</si>
  <si>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</si>
  <si>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</si>
  <si>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</si>
  <si>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</si>
  <si>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</si>
  <si>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</si>
  <si>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</si>
  <si>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</si>
  <si>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</si>
  <si>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</si>
  <si>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</si>
  <si>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</si>
  <si>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</si>
  <si>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</si>
  <si>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</si>
  <si>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</si>
  <si>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</si>
  <si>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</si>
  <si>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</si>
  <si>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</si>
  <si>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</si>
  <si>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</si>
  <si>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</si>
  <si>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</si>
  <si>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</si>
  <si>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</si>
  <si>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</si>
  <si>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</si>
  <si>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</si>
  <si>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</si>
  <si>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</si>
  <si>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</si>
  <si>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</si>
  <si>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</si>
  <si>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</si>
  <si>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</si>
  <si>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</si>
  <si>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</si>
  <si>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</si>
  <si>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</si>
  <si>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</si>
  <si>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</si>
  <si>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</si>
  <si>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</si>
  <si>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</si>
  <si>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</si>
  <si>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</si>
  <si>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</si>
  <si>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</si>
  <si>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</si>
  <si>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</si>
  <si>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</si>
  <si>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</si>
  <si>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</si>
  <si>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</si>
  <si>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</si>
  <si>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</si>
  <si>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</si>
  <si>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</si>
  <si>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</si>
  <si>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</si>
  <si>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</si>
  <si>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</si>
  <si>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</si>
  <si>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</si>
  <si>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</si>
  <si>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</si>
  <si>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</si>
  <si>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</si>
  <si>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</si>
  <si>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</si>
  <si>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</si>
  <si>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</si>
  <si>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</si>
  <si>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</si>
  <si>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</si>
  <si>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</si>
  <si>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</si>
  <si>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</si>
  <si>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</si>
  <si>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</si>
  <si>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</si>
  <si>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</si>
  <si>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</si>
  <si>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</si>
  <si>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</si>
  <si>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</si>
  <si>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</si>
  <si>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</si>
  <si>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</si>
  <si>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</si>
  <si>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</si>
  <si>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</si>
  <si>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</si>
  <si>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</si>
  <si>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</si>
  <si>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</si>
  <si>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</si>
  <si>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</si>
  <si>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</si>
  <si>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</si>
  <si>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</si>
  <si>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</si>
  <si>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</si>
  <si>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</si>
  <si>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</si>
  <si>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</si>
  <si>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</si>
  <si>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</si>
  <si>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</si>
  <si>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</si>
  <si>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</si>
  <si>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</si>
  <si>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</si>
  <si>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</si>
  <si>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</si>
  <si>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</si>
  <si>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</si>
  <si>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</si>
  <si>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</si>
  <si>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</si>
  <si>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</si>
  <si>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</si>
  <si>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</si>
  <si>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</si>
  <si>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</si>
  <si>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</si>
  <si>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</si>
  <si>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</si>
  <si>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</si>
  <si>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</si>
  <si>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</si>
  <si>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</si>
  <si>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</si>
  <si>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</si>
  <si>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</si>
  <si>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</si>
  <si>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</si>
  <si>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</si>
  <si>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</si>
  <si>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</si>
  <si>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</si>
  <si>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</si>
  <si>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</si>
  <si>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</si>
  <si>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</si>
  <si>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</si>
  <si>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</si>
  <si>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</si>
  <si>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</si>
  <si>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</si>
  <si>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</si>
  <si>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</si>
  <si>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</si>
  <si>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</si>
  <si>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</si>
  <si>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</si>
  <si>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</si>
  <si>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</si>
  <si>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</si>
  <si>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</si>
  <si>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</si>
  <si>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</si>
  <si>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</si>
  <si>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</si>
  <si>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</si>
  <si>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</si>
  <si>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</si>
  <si>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</si>
  <si>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</si>
  <si>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</si>
  <si>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</si>
  <si>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</si>
  <si>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</si>
  <si>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</si>
  <si>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</si>
  <si>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</si>
  <si>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</si>
  <si>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</si>
  <si>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</si>
  <si>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</si>
  <si>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</si>
  <si>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</si>
  <si>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</si>
  <si>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</si>
  <si>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</si>
  <si>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</si>
  <si>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</si>
  <si>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</si>
  <si>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</si>
  <si>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</si>
  <si>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</si>
  <si>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</si>
  <si>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</si>
  <si>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</si>
  <si>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</si>
  <si>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</si>
  <si>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</si>
  <si>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</si>
  <si>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</si>
  <si>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</si>
  <si>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</si>
  <si>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</si>
  <si>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</si>
  <si>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</si>
  <si>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</si>
  <si>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</si>
  <si>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</si>
  <si>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</si>
  <si>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</si>
  <si>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</si>
  <si>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</si>
  <si>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</si>
  <si>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</si>
  <si>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</si>
  <si>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</si>
  <si>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</si>
  <si>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</si>
  <si>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</si>
  <si>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</si>
  <si>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</si>
  <si>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</si>
  <si>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</si>
  <si>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</si>
  <si>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</si>
  <si>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</si>
  <si>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</si>
  <si>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</si>
  <si>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</si>
  <si>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</si>
  <si>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</si>
  <si>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</si>
  <si>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</si>
  <si>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</si>
  <si>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</si>
  <si>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</si>
  <si>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</si>
  <si>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</si>
  <si>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</si>
  <si>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</si>
  <si>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</si>
  <si>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</si>
  <si>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</si>
  <si>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</si>
  <si>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</si>
  <si>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</si>
  <si>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</si>
  <si>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</si>
  <si>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</si>
  <si>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</si>
  <si>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</si>
  <si>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</si>
  <si>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</si>
  <si>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</si>
  <si>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</si>
  <si>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</si>
  <si>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</si>
  <si>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</si>
  <si>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</si>
  <si>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</si>
  <si>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</si>
  <si>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</si>
  <si>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</si>
  <si>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</si>
  <si>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</si>
  <si>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</si>
  <si>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</si>
  <si>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</si>
  <si>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</si>
  <si>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</si>
  <si>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</si>
  <si>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</si>
  <si>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</si>
  <si>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</si>
  <si>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</si>
  <si>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</si>
  <si>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</si>
  <si>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</si>
  <si>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</si>
  <si>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</si>
  <si>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</si>
  <si>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</si>
  <si>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</si>
  <si>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</si>
  <si>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</si>
  <si>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</si>
  <si>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</si>
  <si>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</si>
  <si>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</si>
  <si>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</si>
  <si>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</si>
  <si>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</si>
  <si>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</si>
  <si>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</si>
  <si>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</si>
  <si>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</si>
  <si>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</si>
  <si>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</si>
  <si>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</si>
  <si>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</si>
  <si>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</si>
  <si>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</si>
  <si>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</si>
  <si>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</si>
  <si>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</si>
  <si>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</si>
  <si>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</si>
  <si>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</si>
  <si>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</si>
  <si>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</si>
  <si>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</si>
  <si>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</si>
  <si>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</si>
  <si>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</si>
  <si>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</si>
  <si>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</si>
  <si>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</si>
  <si>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</si>
  <si>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</si>
  <si>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</si>
  <si>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</si>
  <si>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</si>
  <si>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</si>
  <si>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</si>
  <si>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</si>
  <si>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</si>
  <si>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</si>
  <si>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</si>
  <si>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</si>
  <si>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</si>
  <si>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</si>
  <si>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</si>
  <si>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</si>
  <si>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</si>
  <si>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</si>
  <si>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</si>
  <si>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</si>
  <si>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</si>
  <si>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</si>
  <si>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</si>
  <si>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</si>
  <si>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</si>
  <si>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</si>
  <si>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</si>
  <si>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</si>
  <si>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</si>
  <si>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</si>
  <si>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</si>
  <si>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</si>
  <si>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</si>
  <si>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</si>
  <si>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</si>
  <si>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</si>
  <si>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</si>
  <si>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</si>
  <si>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</si>
  <si>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</si>
  <si>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</si>
  <si>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</si>
  <si>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</si>
  <si>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</si>
  <si>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</si>
  <si>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</si>
  <si>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</si>
  <si>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</si>
  <si>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</si>
  <si>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</si>
  <si>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</si>
  <si>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</si>
  <si>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</si>
  <si>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</si>
  <si>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</si>
  <si>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</si>
  <si>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</si>
  <si>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</si>
  <si>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</si>
  <si>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</si>
  <si>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</si>
  <si>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</si>
  <si>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</si>
  <si>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</si>
  <si>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</si>
  <si>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</si>
  <si>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</si>
  <si>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</si>
  <si>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</si>
  <si>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</si>
  <si>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</si>
  <si>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</si>
  <si>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</si>
  <si>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</si>
  <si>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</si>
  <si>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</si>
  <si>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</si>
  <si>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</si>
  <si>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</si>
  <si>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</si>
  <si>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</si>
  <si>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</si>
  <si>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</si>
  <si>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</si>
  <si>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</si>
  <si>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</si>
  <si>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</si>
  <si>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</si>
  <si>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</si>
  <si>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</si>
  <si>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</si>
  <si>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</si>
  <si>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</si>
  <si>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</si>
  <si>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</si>
  <si>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</si>
  <si>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</si>
  <si>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</si>
  <si>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</si>
  <si>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</si>
  <si>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</si>
  <si>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</si>
  <si>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</si>
  <si>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</si>
  <si>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</si>
  <si>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</si>
  <si>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</si>
  <si>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</si>
  <si>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</si>
  <si>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</si>
  <si>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</si>
  <si>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</si>
  <si>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</si>
  <si>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</si>
  <si>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</si>
  <si>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</si>
  <si>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</si>
  <si>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</si>
  <si>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</si>
  <si>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</si>
  <si>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</si>
  <si>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</si>
  <si>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</si>
  <si>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</si>
  <si>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</si>
  <si>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</si>
  <si>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</si>
  <si>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</si>
  <si>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</si>
  <si>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</si>
  <si>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</si>
  <si>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</si>
  <si>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</si>
  <si>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</si>
  <si>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</si>
  <si>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</si>
  <si>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</si>
  <si>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</si>
  <si>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</si>
  <si>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</si>
  <si>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</si>
  <si>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</si>
  <si>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</si>
  <si>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</si>
  <si>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</si>
  <si>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</si>
  <si>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</si>
  <si>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</si>
  <si>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</si>
  <si>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</si>
  <si>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</si>
  <si>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</si>
  <si>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</si>
  <si>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</si>
  <si>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</si>
  <si>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</si>
  <si>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</si>
  <si>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</si>
  <si>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</si>
  <si>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</si>
  <si>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</si>
  <si>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</si>
  <si>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</si>
  <si>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</si>
  <si>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</si>
  <si>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</si>
  <si>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</si>
  <si>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</si>
  <si>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</si>
  <si>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</si>
  <si>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</si>
  <si>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</si>
  <si>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</si>
  <si>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</si>
  <si>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</si>
  <si>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</si>
  <si>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</si>
  <si>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</si>
  <si>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</si>
  <si>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</si>
  <si>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</si>
  <si>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</si>
  <si>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</si>
  <si>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</si>
  <si>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</si>
  <si>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</si>
  <si>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</si>
  <si>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</si>
  <si>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</si>
  <si>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</si>
  <si>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</si>
  <si>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</si>
  <si>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</si>
  <si>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</si>
  <si>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</si>
  <si>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</si>
  <si>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</si>
  <si>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</si>
  <si>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</si>
  <si>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</si>
  <si>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</si>
  <si>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</si>
  <si>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</si>
  <si>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</si>
  <si>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</si>
  <si>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</si>
  <si>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</si>
  <si>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</si>
  <si>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</si>
  <si>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</si>
  <si>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</si>
  <si>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</si>
  <si>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</si>
  <si>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</si>
  <si>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</si>
  <si>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</si>
  <si>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</si>
  <si>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</si>
  <si>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</si>
  <si>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</si>
  <si>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</si>
  <si>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</si>
  <si>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</si>
  <si>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</si>
  <si>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</si>
  <si>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</si>
  <si>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</si>
  <si>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</si>
  <si>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</si>
  <si>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</si>
  <si>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</si>
  <si>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</si>
  <si>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</si>
  <si>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</si>
  <si>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</si>
  <si>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</si>
  <si>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</si>
  <si>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</si>
  <si>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</si>
  <si>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</si>
  <si>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</si>
  <si>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</si>
  <si>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</si>
  <si>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</si>
  <si>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</si>
  <si>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</si>
  <si>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</si>
  <si>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</si>
  <si>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</si>
  <si>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</si>
  <si>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</si>
  <si>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</si>
  <si>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</si>
  <si>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</si>
  <si>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</si>
  <si>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</si>
  <si>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</si>
  <si>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</si>
  <si>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</si>
  <si>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</si>
  <si>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</si>
  <si>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</si>
  <si>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</si>
  <si>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</si>
  <si>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</si>
  <si>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</si>
  <si>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</si>
  <si>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</si>
  <si>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</si>
  <si>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</si>
  <si>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</si>
  <si>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</si>
  <si>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</si>
  <si>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</si>
  <si>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</si>
  <si>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</si>
  <si>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</si>
  <si>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</si>
  <si>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</si>
  <si>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</si>
  <si>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</si>
  <si>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</si>
  <si>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</si>
  <si>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</si>
  <si>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</si>
  <si>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</si>
  <si>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</si>
  <si>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</si>
  <si>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</si>
  <si>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</si>
  <si>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</si>
  <si>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</si>
  <si>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</si>
  <si>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</si>
  <si>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</si>
  <si>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</si>
  <si>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</si>
  <si>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</si>
  <si>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</si>
  <si>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</si>
  <si>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</si>
  <si>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</si>
  <si>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</si>
  <si>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</si>
  <si>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</si>
  <si>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</si>
  <si>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</si>
  <si>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</si>
  <si>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</si>
  <si>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</si>
  <si>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</si>
  <si>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</si>
  <si>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</si>
  <si>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</si>
  <si>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</si>
  <si>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</si>
  <si>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</si>
  <si>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</si>
  <si>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</si>
  <si>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</si>
  <si>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</si>
  <si>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</si>
  <si>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</si>
  <si>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</si>
  <si>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</si>
  <si>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</si>
  <si>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</si>
  <si>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</si>
  <si>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</si>
  <si>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</si>
  <si>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</si>
  <si>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</si>
  <si>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</si>
  <si>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</si>
  <si>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</si>
  <si>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</si>
  <si>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</si>
  <si>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</si>
  <si>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</si>
  <si>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</si>
  <si>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</si>
  <si>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</si>
  <si>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</si>
  <si>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</si>
  <si>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</si>
  <si>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</si>
  <si>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</si>
  <si>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</si>
  <si>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</si>
  <si>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</si>
  <si>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</si>
  <si>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</si>
  <si>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</si>
  <si>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</si>
  <si>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</si>
  <si>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</si>
  <si>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</si>
  <si>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</si>
  <si>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</si>
  <si>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</si>
  <si>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</si>
  <si>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</si>
  <si>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</si>
  <si>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</si>
  <si>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</si>
  <si>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</si>
  <si>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</si>
  <si>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</si>
  <si>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</si>
  <si>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</si>
  <si>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</si>
  <si>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</si>
  <si>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</si>
  <si>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</si>
  <si>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</si>
  <si>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</si>
  <si>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</si>
  <si>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</si>
  <si>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</si>
  <si>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</si>
  <si>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</si>
  <si>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</si>
  <si>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</si>
  <si>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</si>
  <si>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</si>
  <si>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</si>
  <si>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</si>
  <si>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</si>
  <si>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</si>
  <si>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</si>
  <si>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</si>
  <si>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</si>
  <si>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</si>
  <si>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</si>
  <si>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</si>
  <si>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</si>
  <si>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</si>
  <si>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</si>
  <si>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</si>
  <si>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</si>
  <si>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</si>
  <si>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</si>
  <si>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</si>
  <si>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</si>
  <si>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</si>
  <si>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</si>
  <si>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</si>
  <si>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</si>
  <si>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</si>
  <si>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</si>
  <si>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</si>
  <si>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</si>
  <si>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</si>
  <si>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</si>
  <si>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</si>
  <si>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</si>
  <si>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</si>
  <si>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</si>
  <si>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</si>
  <si>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</si>
  <si>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</si>
  <si>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</si>
  <si>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</si>
  <si>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</si>
  <si>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</si>
  <si>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</si>
  <si>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</si>
  <si>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</si>
  <si>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</si>
  <si>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</si>
  <si>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</si>
  <si>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</si>
  <si>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</si>
  <si>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</si>
  <si>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</si>
  <si>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</si>
  <si>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</si>
  <si>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</si>
  <si>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</si>
  <si>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</si>
  <si>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</si>
  <si>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</si>
  <si>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</si>
  <si>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</si>
  <si>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</si>
  <si>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</si>
  <si>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</si>
  <si>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</si>
  <si>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</si>
  <si>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</si>
  <si>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</si>
  <si>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</si>
  <si>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</si>
  <si>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</si>
  <si>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</si>
  <si>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</si>
  <si>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</si>
  <si>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</si>
  <si>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</si>
  <si>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</si>
  <si>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</si>
  <si>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</si>
  <si>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</si>
  <si>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</si>
  <si>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</si>
  <si>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</si>
  <si>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</si>
  <si>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</si>
  <si>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</si>
  <si>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</si>
  <si>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</si>
  <si>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</si>
  <si>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</si>
  <si>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</si>
  <si>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</si>
  <si>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</si>
  <si>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</si>
  <si>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</si>
  <si>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</si>
  <si>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</si>
  <si>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</si>
  <si>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</si>
  <si>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</si>
  <si>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</si>
  <si>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</si>
  <si>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</si>
  <si>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</si>
  <si>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</si>
  <si>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</si>
  <si>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</si>
  <si>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</si>
  <si>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</si>
  <si>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</si>
  <si>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</si>
  <si>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</si>
  <si>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</si>
  <si>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</si>
  <si>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</si>
  <si>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</si>
  <si>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</si>
  <si>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</si>
  <si>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</si>
  <si>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</si>
  <si>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</si>
  <si>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</si>
  <si>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</si>
  <si>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</si>
  <si>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</si>
  <si>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</si>
  <si>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</si>
  <si>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</si>
  <si>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</si>
  <si>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</si>
  <si>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</si>
  <si>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</si>
  <si>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</si>
  <si>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</si>
  <si>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</si>
  <si>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</si>
  <si>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</si>
  <si>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</si>
  <si>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</si>
  <si>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</si>
  <si>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</si>
  <si>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</si>
  <si>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</si>
  <si>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</si>
  <si>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</si>
  <si>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</si>
  <si>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</si>
  <si>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</si>
  <si>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</si>
  <si>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</si>
  <si>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</si>
  <si>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</si>
  <si>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</si>
  <si>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</si>
  <si>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</si>
  <si>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</si>
  <si>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</si>
  <si>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</si>
  <si>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</si>
  <si>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</si>
  <si>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</si>
  <si>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</si>
  <si>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</si>
  <si>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</si>
  <si>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</si>
  <si>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</si>
  <si>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</si>
  <si>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</si>
  <si>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</si>
  <si>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</si>
  <si>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</si>
  <si>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</si>
  <si>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</si>
  <si>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</si>
  <si>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</si>
  <si>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</si>
  <si>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</si>
  <si>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</si>
  <si>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</si>
  <si>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</si>
  <si>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</si>
  <si>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</si>
  <si>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</si>
  <si>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</si>
  <si>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</si>
  <si>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</si>
  <si>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</si>
  <si>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</si>
  <si>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</si>
  <si>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</si>
  <si>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</si>
  <si>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</si>
  <si>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</si>
  <si>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</si>
  <si>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</si>
  <si>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</si>
  <si>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</si>
  <si>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</si>
  <si>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</si>
  <si>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</si>
  <si>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</si>
  <si>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</si>
  <si>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</si>
  <si>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</si>
  <si>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</si>
  <si>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</si>
  <si>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</si>
  <si>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</si>
  <si>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</si>
  <si>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</si>
  <si>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</si>
  <si>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</si>
  <si>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</si>
  <si>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</si>
  <si>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</si>
  <si>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</si>
  <si>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</si>
  <si>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</si>
  <si>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</si>
  <si>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</si>
  <si>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</si>
  <si>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</si>
  <si>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</si>
  <si>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</si>
  <si>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</si>
  <si>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</si>
  <si>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</si>
  <si>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</si>
  <si>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</si>
  <si>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</si>
  <si>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</si>
  <si>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</si>
  <si>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</si>
  <si>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</si>
  <si>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</si>
  <si>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</si>
  <si>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</si>
  <si>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</si>
  <si>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</si>
  <si>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</si>
  <si>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</si>
  <si>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</si>
  <si>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</si>
  <si>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</si>
  <si>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</si>
  <si>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</si>
  <si>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</si>
  <si>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</si>
  <si>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</si>
  <si>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</si>
  <si>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</si>
  <si>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</si>
  <si>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</si>
  <si>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</si>
  <si>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</si>
  <si>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</si>
  <si>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</si>
  <si>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</si>
  <si>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</si>
  <si>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</si>
  <si>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</si>
  <si>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</si>
  <si>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</si>
  <si>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</si>
  <si>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</si>
  <si>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</si>
  <si>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</si>
  <si>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</si>
  <si>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</si>
  <si>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</si>
  <si>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</si>
  <si>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</si>
  <si>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</si>
  <si>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</si>
  <si>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</si>
  <si>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</si>
  <si>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</si>
  <si>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</si>
  <si>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</si>
  <si>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</si>
  <si>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</si>
  <si>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</si>
  <si>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</si>
  <si>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</si>
  <si>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</si>
  <si>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</si>
  <si>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</si>
  <si>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</si>
  <si>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</si>
  <si>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</si>
  <si>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</si>
  <si>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</si>
  <si>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</si>
  <si>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</si>
  <si>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</si>
  <si>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</si>
  <si>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</si>
  <si>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</si>
  <si>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</si>
  <si>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</si>
  <si>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</si>
  <si>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</si>
  <si>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</si>
  <si>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</si>
  <si>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</si>
  <si>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</si>
  <si>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</si>
  <si>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</si>
  <si>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</si>
  <si>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</si>
  <si>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</si>
  <si>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</si>
  <si>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</si>
  <si>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</si>
  <si>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</si>
  <si>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</si>
  <si>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</si>
  <si>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</si>
  <si>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</si>
  <si>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</si>
  <si>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</si>
  <si>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</si>
  <si>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</si>
  <si>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</si>
  <si>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</si>
  <si>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</si>
  <si>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</si>
  <si>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</si>
  <si>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</si>
  <si>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</si>
  <si>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</si>
  <si>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</si>
  <si>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</si>
  <si>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</si>
  <si>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</si>
  <si>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</si>
  <si>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</si>
  <si>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</si>
  <si>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</si>
  <si>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</si>
  <si>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</si>
  <si>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</si>
  <si>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</si>
  <si>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</si>
  <si>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</si>
  <si>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</si>
  <si>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</si>
  <si>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</si>
  <si>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</si>
  <si>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</si>
  <si>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</si>
  <si>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</si>
  <si>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</si>
  <si>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</si>
  <si>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</si>
  <si>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</si>
  <si>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</si>
  <si>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</si>
  <si>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</si>
  <si>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</si>
  <si>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</si>
  <si>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</si>
  <si>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</si>
  <si>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</si>
  <si>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</si>
  <si>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</si>
  <si>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</si>
  <si>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</si>
  <si>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</si>
  <si>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</si>
  <si>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</si>
  <si>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</si>
  <si>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</si>
  <si>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</si>
  <si>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</si>
  <si>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</si>
  <si>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</si>
  <si>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</si>
  <si>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</si>
  <si>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</si>
  <si>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</si>
  <si>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</si>
  <si>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</si>
  <si>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</si>
  <si>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</si>
  <si>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</si>
  <si>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</si>
  <si>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</si>
  <si>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</si>
  <si>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</si>
  <si>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</si>
  <si>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</si>
  <si>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</si>
  <si>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</si>
  <si>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</si>
  <si>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</si>
  <si>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</si>
  <si>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</si>
  <si>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</si>
  <si>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</si>
  <si>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</si>
  <si>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</si>
  <si>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</si>
  <si>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</si>
  <si>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</si>
  <si>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</si>
  <si>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</si>
  <si>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</si>
  <si>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</si>
  <si>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</si>
  <si>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</si>
  <si>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</si>
  <si>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</si>
  <si>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</si>
  <si>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</si>
  <si>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</si>
  <si>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</si>
  <si>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</si>
  <si>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</si>
  <si>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</si>
  <si>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</si>
  <si>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</si>
  <si>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</si>
  <si>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</si>
  <si>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</si>
  <si>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</si>
  <si>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</si>
  <si>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</si>
  <si>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</si>
  <si>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</si>
  <si>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</si>
  <si>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</si>
  <si>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</si>
  <si>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</si>
  <si>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</si>
  <si>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</si>
  <si>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</si>
  <si>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</si>
  <si>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</si>
  <si>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</si>
  <si>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</si>
  <si>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</si>
  <si>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</si>
  <si>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</si>
  <si>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</si>
  <si>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</si>
  <si>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</si>
  <si>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</si>
  <si>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</si>
  <si>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</si>
  <si>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</si>
  <si>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</si>
  <si>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</si>
  <si>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</si>
  <si>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</si>
  <si>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</si>
  <si>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</si>
  <si>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</si>
  <si>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</si>
  <si>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</si>
  <si>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</si>
  <si>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</si>
  <si>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</si>
  <si>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</si>
  <si>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</si>
  <si>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</si>
  <si>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</si>
  <si>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</si>
  <si>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</si>
  <si>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</si>
  <si>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</si>
  <si>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</si>
  <si>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</si>
  <si>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</si>
  <si>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</si>
  <si>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</si>
  <si>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</si>
  <si>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</si>
  <si>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</si>
  <si>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</si>
  <si>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</si>
  <si>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</si>
  <si>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</si>
  <si>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</si>
  <si>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</si>
  <si>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</si>
  <si>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</si>
  <si>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</si>
  <si>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</si>
  <si>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</si>
  <si>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</si>
  <si>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</si>
  <si>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</si>
  <si>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</si>
  <si>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</si>
  <si>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</si>
  <si>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</si>
  <si>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</si>
  <si>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</si>
  <si>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</si>
  <si>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</si>
  <si>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</si>
  <si>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</si>
  <si>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</si>
  <si>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</si>
  <si>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</si>
  <si>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</si>
  <si>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</si>
  <si>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</si>
  <si>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</si>
  <si>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</si>
  <si>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</si>
  <si>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</si>
  <si>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</si>
  <si>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</si>
  <si>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</si>
  <si>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</si>
  <si>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</si>
  <si>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</si>
  <si>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</si>
  <si>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</si>
  <si>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</si>
  <si>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</si>
  <si>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</si>
  <si>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</si>
  <si>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</si>
  <si>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</si>
  <si>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</si>
  <si>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</si>
  <si>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</si>
  <si>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</si>
  <si>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</si>
  <si>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</si>
  <si>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</si>
  <si>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</si>
  <si>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</si>
  <si>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</si>
  <si>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</si>
  <si>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</si>
  <si>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</si>
  <si>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</si>
  <si>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</si>
  <si>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</si>
  <si>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</si>
  <si>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</si>
  <si>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</si>
  <si>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</si>
  <si>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</si>
  <si>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</si>
  <si>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</si>
  <si>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</si>
  <si>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</si>
  <si>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</si>
  <si>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</si>
  <si>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</si>
  <si>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</si>
  <si>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</si>
  <si>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</si>
  <si>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</si>
  <si>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</si>
  <si>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</si>
  <si>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</si>
  <si>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</si>
  <si>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</si>
  <si>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</si>
  <si>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</si>
  <si>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</si>
  <si>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</si>
  <si>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</si>
  <si>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</si>
  <si>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</si>
  <si>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</si>
  <si>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</si>
  <si>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</si>
  <si>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</si>
  <si>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</si>
  <si>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</si>
  <si>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</si>
  <si>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</si>
  <si>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</si>
  <si>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</si>
  <si>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</si>
  <si>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</si>
  <si>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</si>
  <si>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</si>
  <si>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</si>
  <si>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</si>
  <si>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</si>
  <si>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</si>
  <si>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</si>
  <si>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</si>
  <si>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</si>
  <si>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</si>
  <si>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</si>
  <si>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</si>
  <si>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</si>
  <si>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</si>
  <si>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</si>
  <si>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</si>
  <si>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</si>
  <si>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</si>
  <si>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</si>
  <si>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</si>
  <si>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</si>
  <si>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</si>
  <si>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</si>
  <si>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</si>
  <si>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</si>
  <si>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</si>
  <si>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</si>
  <si>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</si>
  <si>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</si>
  <si>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</si>
  <si>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</si>
  <si>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</si>
  <si>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</si>
  <si>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</si>
  <si>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</si>
  <si>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</si>
  <si>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</si>
  <si>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</si>
  <si>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</si>
  <si>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</si>
  <si>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</si>
  <si>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</si>
  <si>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</si>
  <si>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</si>
  <si>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</si>
  <si>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</si>
  <si>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</si>
  <si>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</si>
  <si>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</si>
  <si>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</si>
  <si>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</si>
  <si>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</si>
  <si>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</si>
  <si>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</si>
  <si>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</si>
  <si>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</si>
  <si>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</si>
  <si>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</si>
  <si>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</si>
  <si>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</si>
  <si>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</si>
  <si>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</si>
  <si>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</si>
  <si>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</si>
  <si>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</si>
  <si>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</si>
  <si>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</si>
  <si>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</si>
  <si>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</si>
  <si>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</si>
  <si>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</si>
  <si>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</si>
  <si>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</si>
  <si>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</si>
  <si>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</si>
  <si>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</si>
  <si>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</si>
  <si>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</si>
  <si>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</si>
  <si>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</si>
  <si>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</si>
  <si>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</si>
  <si>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</si>
  <si>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</si>
  <si>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</si>
  <si>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</si>
  <si>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</si>
  <si>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</si>
  <si>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</si>
  <si>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</si>
  <si>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</si>
  <si>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</si>
  <si>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</si>
  <si>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</si>
  <si>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</si>
  <si>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</si>
  <si>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</si>
  <si>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</si>
  <si>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</si>
  <si>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</si>
  <si>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</si>
  <si>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</si>
  <si>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</si>
  <si>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</si>
  <si>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</si>
  <si>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</si>
  <si>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</si>
  <si>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</si>
  <si>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</si>
  <si>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</si>
  <si>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</si>
  <si>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</si>
  <si>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</si>
  <si>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</si>
  <si>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</si>
  <si>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</si>
  <si>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</si>
  <si>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</si>
  <si>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</si>
  <si>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</si>
  <si>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</si>
  <si>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</si>
  <si>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</si>
  <si>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</si>
  <si>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</si>
  <si>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</si>
  <si>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</si>
  <si>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</si>
  <si>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</si>
  <si>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</si>
  <si>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</si>
  <si>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</si>
  <si>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</si>
  <si>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</si>
  <si>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</si>
  <si>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</si>
  <si>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</si>
  <si>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</si>
  <si>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</si>
  <si>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</si>
  <si>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</si>
  <si>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</si>
  <si>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</si>
  <si>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</si>
  <si>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</si>
  <si>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</si>
  <si>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</si>
  <si>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</si>
  <si>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</si>
  <si>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</si>
  <si>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</si>
  <si>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</si>
  <si>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</si>
  <si>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</si>
  <si>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</si>
  <si>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</si>
  <si>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</si>
  <si>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</si>
  <si>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</si>
  <si>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</si>
  <si>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</si>
  <si>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</si>
  <si>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</si>
  <si>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</si>
  <si>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</si>
  <si>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</si>
  <si>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</si>
  <si>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</si>
  <si>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</si>
  <si>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</si>
  <si>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</si>
  <si>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</si>
  <si>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</si>
  <si>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</si>
  <si>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</si>
  <si>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</si>
  <si>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</si>
  <si>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</si>
  <si>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</si>
  <si>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</si>
  <si>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</si>
  <si>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</si>
  <si>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</si>
  <si>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</si>
  <si>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</si>
  <si>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</si>
  <si>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</si>
  <si>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</si>
  <si>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</si>
  <si>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</si>
  <si>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</si>
  <si>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</si>
  <si>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</si>
  <si>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</si>
  <si>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</si>
  <si>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</si>
  <si>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</si>
  <si>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</si>
  <si>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</si>
  <si>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</si>
  <si>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</si>
  <si>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</si>
  <si>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</si>
  <si>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</si>
  <si>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</si>
  <si>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</si>
  <si>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</si>
  <si>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</si>
  <si>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</si>
  <si>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</si>
  <si>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</si>
  <si>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</si>
  <si>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</si>
  <si>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</si>
  <si>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</si>
  <si>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</si>
  <si>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</si>
  <si>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</si>
  <si>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</si>
  <si>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</si>
  <si>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</si>
  <si>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</si>
  <si>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</si>
  <si>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</si>
  <si>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</si>
  <si>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</si>
  <si>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</si>
  <si>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</si>
  <si>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</si>
  <si>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</si>
  <si>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</si>
  <si>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</si>
  <si>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</si>
  <si>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</si>
  <si>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</si>
  <si>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</si>
  <si>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</si>
  <si>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</si>
  <si>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</si>
  <si>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</si>
  <si>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</si>
  <si>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</si>
  <si>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</si>
  <si>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</si>
  <si>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</si>
  <si>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</si>
  <si>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</si>
  <si>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</si>
  <si>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</si>
  <si>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</si>
  <si>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</si>
  <si>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</si>
  <si>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</si>
  <si>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</si>
  <si>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</si>
  <si>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</si>
  <si>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</si>
  <si>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</si>
  <si>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</si>
  <si>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</si>
  <si>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</si>
  <si>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</si>
  <si>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</si>
  <si>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</si>
  <si>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</si>
  <si>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</si>
  <si>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</si>
  <si>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</si>
  <si>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</si>
  <si>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</si>
  <si>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</si>
  <si>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</si>
  <si>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</si>
  <si>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</si>
  <si>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</si>
  <si>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</si>
  <si>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</si>
  <si>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</si>
  <si>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</si>
  <si>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</si>
  <si>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</si>
  <si>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</si>
  <si>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</si>
  <si>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</si>
  <si>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</si>
  <si>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</si>
  <si>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</si>
  <si>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</si>
  <si>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</si>
  <si>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</si>
  <si>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</si>
  <si>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</si>
  <si>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</si>
  <si>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</si>
  <si>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</si>
  <si>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</si>
  <si>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</si>
  <si>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</si>
  <si>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</si>
  <si>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</si>
  <si>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</si>
  <si>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</si>
  <si>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</si>
  <si>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</si>
  <si>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</si>
  <si>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</si>
  <si>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</si>
  <si>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</si>
  <si>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</si>
  <si>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</si>
  <si>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</si>
  <si>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</si>
  <si>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</si>
  <si>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</si>
  <si>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</si>
  <si>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</si>
  <si>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</si>
  <si>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</si>
  <si>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</si>
  <si>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</si>
  <si>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</si>
  <si>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</si>
  <si>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</si>
  <si>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</si>
  <si>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</si>
  <si>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</si>
  <si>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</si>
  <si>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</si>
  <si>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</si>
  <si>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</si>
  <si>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</si>
  <si>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</si>
  <si>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</si>
  <si>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</si>
  <si>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</si>
  <si>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</si>
  <si>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</si>
  <si>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</si>
  <si>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</si>
  <si>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</si>
  <si>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</si>
  <si>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</si>
  <si>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</si>
  <si>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</si>
  <si>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</si>
  <si>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</si>
  <si>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</si>
  <si>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</si>
  <si>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</si>
  <si>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</si>
  <si>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</si>
  <si>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</si>
  <si>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</si>
  <si>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</si>
  <si>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</si>
  <si>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</si>
  <si>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</si>
  <si>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</si>
  <si>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</si>
  <si>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</si>
  <si>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</si>
  <si>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</si>
  <si>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</si>
  <si>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</si>
  <si>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</si>
  <si>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</si>
  <si>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</si>
  <si>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</si>
  <si>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</si>
  <si>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</si>
  <si>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</si>
  <si>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</si>
  <si>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</si>
  <si>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</si>
  <si>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</si>
  <si>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</si>
  <si>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</si>
  <si>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</si>
  <si>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</si>
  <si>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</si>
  <si>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</si>
  <si>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</si>
  <si>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</si>
  <si>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</si>
  <si>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</si>
  <si>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</si>
  <si>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</si>
  <si>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</si>
  <si>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</si>
  <si>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</si>
  <si>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</si>
  <si>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</si>
  <si>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</si>
  <si>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</si>
  <si>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</si>
  <si>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</si>
  <si>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</si>
  <si>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</si>
  <si>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</si>
  <si>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</si>
  <si>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</si>
  <si>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</si>
  <si>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</si>
  <si>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</si>
  <si>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</si>
  <si>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</si>
  <si>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</si>
  <si>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</si>
  <si>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</si>
  <si>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</si>
  <si>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</si>
  <si>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</si>
  <si>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</si>
  <si>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</si>
  <si>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</si>
  <si>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</si>
  <si>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</si>
  <si>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</si>
  <si>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</si>
  <si>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</si>
  <si>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</si>
  <si>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</si>
  <si>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</si>
  <si>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</si>
  <si>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</si>
  <si>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</si>
  <si>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</si>
  <si>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</si>
  <si>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</si>
  <si>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</si>
  <si>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</si>
  <si>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</si>
  <si>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</si>
  <si>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</si>
  <si>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</si>
  <si>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</si>
  <si>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</si>
  <si>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</si>
  <si>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</si>
  <si>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</si>
  <si>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</si>
  <si>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</si>
  <si>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</si>
  <si>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</si>
  <si>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</si>
  <si>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</si>
  <si>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</si>
  <si>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</si>
  <si>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</si>
  <si>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</si>
  <si>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</si>
  <si>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</si>
  <si>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</si>
  <si>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</si>
  <si>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</si>
  <si>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</si>
  <si>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</si>
  <si>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</si>
  <si>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</si>
  <si>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</si>
  <si>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</si>
  <si>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</si>
  <si>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</si>
  <si>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</si>
  <si>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</si>
  <si>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</si>
  <si>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</si>
  <si>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</si>
  <si>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</si>
  <si>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</si>
  <si>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</si>
  <si>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</si>
  <si>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</si>
  <si>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</si>
  <si>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</si>
  <si>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</si>
  <si>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</si>
  <si>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</si>
  <si>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</si>
  <si>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</si>
  <si>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</si>
  <si>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</si>
  <si>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</si>
  <si>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</si>
  <si>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</si>
  <si>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</si>
  <si>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</si>
  <si>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</si>
  <si>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</si>
  <si>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</si>
  <si>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</si>
  <si>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</si>
  <si>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</si>
  <si>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</si>
  <si>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</si>
  <si>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</si>
  <si>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</si>
  <si>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</si>
  <si>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</si>
  <si>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</si>
  <si>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</si>
  <si>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</si>
  <si>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</si>
  <si>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</si>
  <si>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</si>
  <si>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</si>
  <si>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</si>
  <si>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</si>
  <si>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</si>
  <si>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</si>
  <si>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</si>
  <si>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</si>
  <si>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</si>
  <si>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</si>
  <si>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</si>
  <si>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</si>
  <si>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</si>
  <si>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</si>
  <si>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</si>
  <si>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</si>
  <si>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</si>
  <si>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</si>
  <si>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</si>
  <si>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</si>
  <si>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</si>
  <si>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</si>
  <si>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</si>
  <si>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</si>
  <si>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</si>
  <si>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</si>
  <si>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</si>
  <si>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</si>
  <si>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</si>
  <si>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</si>
  <si>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</si>
  <si>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</si>
  <si>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</si>
  <si>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</si>
  <si>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</si>
  <si>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</si>
  <si>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</si>
  <si>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</si>
  <si>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</si>
  <si>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</si>
  <si>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</si>
  <si>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</si>
  <si>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</si>
  <si>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</si>
  <si>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</si>
  <si>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</si>
  <si>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</si>
  <si>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</si>
  <si>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</si>
  <si>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</si>
  <si>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</si>
  <si>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</si>
  <si>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</si>
  <si>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</si>
  <si>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</si>
  <si>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</si>
  <si>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</si>
  <si>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</si>
  <si>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</si>
  <si>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</si>
  <si>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</si>
  <si>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</si>
  <si>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</si>
  <si>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</si>
  <si>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</si>
  <si>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</si>
  <si>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</si>
  <si>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</si>
  <si>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</si>
  <si>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</si>
  <si>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</si>
  <si>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</si>
  <si>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</si>
  <si>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</si>
  <si>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</si>
  <si>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</si>
  <si>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</si>
  <si>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</si>
  <si>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</si>
  <si>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</si>
  <si>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</si>
  <si>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</si>
  <si>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</si>
  <si>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</si>
  <si>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</si>
  <si>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</si>
  <si>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</si>
  <si>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</si>
  <si>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</si>
  <si>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</si>
  <si>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</si>
  <si>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</si>
  <si>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</si>
  <si>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</si>
  <si>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</si>
  <si>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</si>
  <si>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</si>
  <si>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</si>
  <si>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</si>
  <si>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</si>
  <si>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</si>
  <si>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</si>
  <si>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</si>
  <si>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</si>
  <si>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</si>
  <si>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</si>
  <si>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</si>
  <si>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</si>
  <si>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</si>
  <si>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</si>
  <si>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</si>
  <si>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</si>
  <si>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</si>
  <si>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</si>
  <si>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</si>
  <si>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</si>
  <si>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</si>
  <si>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</si>
  <si>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</si>
  <si>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</si>
  <si>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</si>
  <si>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</si>
  <si>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</si>
  <si>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</si>
  <si>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</si>
  <si>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</si>
  <si>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</si>
  <si>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</si>
  <si>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</si>
  <si>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</si>
  <si>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</si>
  <si>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</si>
  <si>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</si>
  <si>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</si>
  <si>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</si>
  <si>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</si>
  <si>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</si>
  <si>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</si>
  <si>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</si>
  <si>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</si>
  <si>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</si>
  <si>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</si>
  <si>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</si>
  <si>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</si>
  <si>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</si>
  <si>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</si>
  <si>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</si>
  <si>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</si>
  <si>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</si>
  <si>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</si>
  <si>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</si>
  <si>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</si>
  <si>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</si>
  <si>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</si>
  <si>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</si>
  <si>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</si>
  <si>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</si>
  <si>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</si>
  <si>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</si>
  <si>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</si>
  <si>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</si>
  <si>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</si>
  <si>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</si>
  <si>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</si>
  <si>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</si>
  <si>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</si>
  <si>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</si>
  <si>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</si>
  <si>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</si>
  <si>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</si>
  <si>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</si>
  <si>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</si>
  <si>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</si>
  <si>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</si>
  <si>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</si>
  <si>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</si>
  <si>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</si>
  <si>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</si>
  <si>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</si>
  <si>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</si>
  <si>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</si>
  <si>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</si>
  <si>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</si>
  <si>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</si>
  <si>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</si>
  <si>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</si>
  <si>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</si>
  <si>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</si>
  <si>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</si>
  <si>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</si>
  <si>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</si>
  <si>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</si>
  <si>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</si>
  <si>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</si>
  <si>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</si>
  <si>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</si>
  <si>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</si>
  <si>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</si>
  <si>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</si>
  <si>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</si>
  <si>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</si>
  <si>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</si>
  <si>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</si>
  <si>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</si>
  <si>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</si>
  <si>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</si>
  <si>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</si>
  <si>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</si>
  <si>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</si>
  <si>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</si>
  <si>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</si>
  <si>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</si>
  <si>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</si>
  <si>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</si>
  <si>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</si>
  <si>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</si>
  <si>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</si>
  <si>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</si>
  <si>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</si>
  <si>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</si>
  <si>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</si>
  <si>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</si>
  <si>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</si>
  <si>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</si>
  <si>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</si>
  <si>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</si>
  <si>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</si>
  <si>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</si>
  <si>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</si>
  <si>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</si>
  <si>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</si>
  <si>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</si>
  <si>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</si>
  <si>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</si>
  <si>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</si>
  <si>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</si>
  <si>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</si>
  <si>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</si>
  <si>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</si>
  <si>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</si>
  <si>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</si>
  <si>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</si>
  <si>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</si>
  <si>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</si>
  <si>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</si>
  <si>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</si>
  <si>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</si>
  <si>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</si>
  <si>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</si>
  <si>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</si>
  <si>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</si>
  <si>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</si>
  <si>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</si>
  <si>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</si>
  <si>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</si>
  <si>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</si>
  <si>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</si>
  <si>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</si>
  <si>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</si>
  <si>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</si>
  <si>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</si>
  <si>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</si>
  <si>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</si>
  <si>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</si>
  <si>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</si>
  <si>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</si>
  <si>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</si>
  <si>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</si>
  <si>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</si>
  <si>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</si>
  <si>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</si>
  <si>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</si>
  <si>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</si>
  <si>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</si>
  <si>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</si>
  <si>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</si>
  <si>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</si>
  <si>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</si>
  <si>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</si>
  <si>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</si>
  <si>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</si>
  <si>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</si>
  <si>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</si>
  <si>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</si>
  <si>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</si>
  <si>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</si>
  <si>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</si>
  <si>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</si>
  <si>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</si>
  <si>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</si>
  <si>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</si>
  <si>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</si>
  <si>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</si>
  <si>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</si>
  <si>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</si>
  <si>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</si>
  <si>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</si>
  <si>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</si>
  <si>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</si>
  <si>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</si>
  <si>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</si>
  <si>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</si>
  <si>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</si>
  <si>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</si>
  <si>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</si>
  <si>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</si>
  <si>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</si>
  <si>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</si>
  <si>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</si>
  <si>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</si>
  <si>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</si>
  <si>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</si>
  <si>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</si>
  <si>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</si>
  <si>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</si>
  <si>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</si>
  <si>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</si>
  <si>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</si>
  <si>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</si>
  <si>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</si>
  <si>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</si>
  <si>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</si>
  <si>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</si>
  <si>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</si>
  <si>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</si>
  <si>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</si>
  <si>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</si>
  <si>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</si>
  <si>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</si>
  <si>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</si>
  <si>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</si>
  <si>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</si>
  <si>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</si>
  <si>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</si>
  <si>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</si>
  <si>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</si>
  <si>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</si>
  <si>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</si>
  <si>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</si>
  <si>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</si>
  <si>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</si>
  <si>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</si>
  <si>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</si>
  <si>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</si>
  <si>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</si>
  <si>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</si>
  <si>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</si>
  <si>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</si>
  <si>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</si>
  <si>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</si>
  <si>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</si>
  <si>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</si>
  <si>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</si>
  <si>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</si>
  <si>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</si>
  <si>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</si>
  <si>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</si>
  <si>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</si>
  <si>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</si>
  <si>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</si>
  <si>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</si>
  <si>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</si>
  <si>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</si>
  <si>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</si>
  <si>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</si>
  <si>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</si>
  <si>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</si>
  <si>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</si>
  <si>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</si>
  <si>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</si>
  <si>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</si>
  <si>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</si>
  <si>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</si>
  <si>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</si>
  <si>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</si>
  <si>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</si>
  <si>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</si>
  <si>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</si>
  <si>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</si>
  <si>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</si>
  <si>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</si>
  <si>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</si>
  <si>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</si>
  <si>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</si>
  <si>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</si>
  <si>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</si>
  <si>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</si>
  <si>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</si>
  <si>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</si>
  <si>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</si>
  <si>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</si>
  <si>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</si>
  <si>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</si>
  <si>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</si>
  <si>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</si>
  <si>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</si>
  <si>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</si>
  <si>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</si>
  <si>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</si>
  <si>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</si>
  <si>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</si>
  <si>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</si>
  <si>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</si>
  <si>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</si>
  <si>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</si>
  <si>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</si>
  <si>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</si>
  <si>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</si>
  <si>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</si>
  <si>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</si>
  <si>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</si>
  <si>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</si>
  <si>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</si>
  <si>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</si>
  <si>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</si>
  <si>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</si>
  <si>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</si>
  <si>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</si>
  <si>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</si>
  <si>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</si>
  <si>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</si>
  <si>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</si>
  <si>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</si>
  <si>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</si>
  <si>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</si>
  <si>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</si>
  <si>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</si>
  <si>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</si>
  <si>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</si>
  <si>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</si>
  <si>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</si>
  <si>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</si>
  <si>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</si>
  <si>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</si>
  <si>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</si>
  <si>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</si>
  <si>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</si>
  <si>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</si>
  <si>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</si>
  <si>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</si>
  <si>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</si>
  <si>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</si>
  <si>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</si>
  <si>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</si>
  <si>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</si>
  <si>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</si>
  <si>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</si>
  <si>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</si>
  <si>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</si>
  <si>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</si>
  <si>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</si>
  <si>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</si>
  <si>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</si>
  <si>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</si>
  <si>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</si>
  <si>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</si>
  <si>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</si>
  <si>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</si>
  <si>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</si>
  <si>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</si>
  <si>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</si>
  <si>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</si>
  <si>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</si>
  <si>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</si>
  <si>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</si>
  <si>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</si>
  <si>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</si>
  <si>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</si>
  <si>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</si>
  <si>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</si>
  <si>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</si>
  <si>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</si>
  <si>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</si>
  <si>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</si>
  <si>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</si>
  <si>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</si>
  <si>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</si>
  <si>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</si>
  <si>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</si>
  <si>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</si>
  <si>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</si>
  <si>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</si>
  <si>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</si>
  <si>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</si>
  <si>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</si>
  <si>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</si>
  <si>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</si>
  <si>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</si>
  <si>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</si>
  <si>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</si>
  <si>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</si>
  <si>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</si>
  <si>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</si>
  <si>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</si>
  <si>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</si>
  <si>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</si>
  <si>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</si>
  <si>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</si>
  <si>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</si>
  <si>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</si>
  <si>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</si>
  <si>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</si>
  <si>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</si>
  <si>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</si>
  <si>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</si>
  <si>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</si>
  <si>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</si>
  <si>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</si>
  <si>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</si>
  <si>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</si>
  <si>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</si>
  <si>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</si>
  <si>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</si>
  <si>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</si>
  <si>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</si>
  <si>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</si>
  <si>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</si>
  <si>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</si>
  <si>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</si>
  <si>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</si>
  <si>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</si>
  <si>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</si>
  <si>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</si>
  <si>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</si>
  <si>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</si>
  <si>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</si>
  <si>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</si>
  <si>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</si>
  <si>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</si>
  <si>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</si>
  <si>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</si>
  <si>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</si>
  <si>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</si>
  <si>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</si>
  <si>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</si>
  <si>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</si>
  <si>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</si>
  <si>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</si>
  <si>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</si>
  <si>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</si>
  <si>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</si>
  <si>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</si>
  <si>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</si>
  <si>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</si>
  <si>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</si>
  <si>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</si>
  <si>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</si>
  <si>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</si>
  <si>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</si>
  <si>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</si>
  <si>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</si>
  <si>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</si>
  <si>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</si>
  <si>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</si>
  <si>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</si>
  <si>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</si>
  <si>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</si>
  <si>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</si>
  <si>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</si>
  <si>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</si>
  <si>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</si>
  <si>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</si>
  <si>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</si>
  <si>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</si>
  <si>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</si>
  <si>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</si>
  <si>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</si>
  <si>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</si>
  <si>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</si>
  <si>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</si>
  <si>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</si>
  <si>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</si>
  <si>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</si>
  <si>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</si>
  <si>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</si>
  <si>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</si>
  <si>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</si>
  <si>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</si>
  <si>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</si>
  <si>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</si>
  <si>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</si>
  <si>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</si>
  <si>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</si>
  <si>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</si>
  <si>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</si>
  <si>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</si>
  <si>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</si>
  <si>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</si>
  <si>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</si>
  <si>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</si>
  <si>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</si>
  <si>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</si>
  <si>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</si>
  <si>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</si>
  <si>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</si>
  <si>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</si>
  <si>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</si>
  <si>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</si>
  <si>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</si>
  <si>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</si>
  <si>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</si>
  <si>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</si>
  <si>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</si>
  <si>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</si>
  <si>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</si>
  <si>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</si>
  <si>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</si>
  <si>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</si>
  <si>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</si>
  <si>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</si>
  <si>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</si>
  <si>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</si>
  <si>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</si>
  <si>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</si>
  <si>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</si>
  <si>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</si>
  <si>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</si>
  <si>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</si>
  <si>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</si>
  <si>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</si>
  <si>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</si>
  <si>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</si>
  <si>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</si>
  <si>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</si>
  <si>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</si>
  <si>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</si>
  <si>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</si>
  <si>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</si>
  <si>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</si>
  <si>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</si>
  <si>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</si>
  <si>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</si>
  <si>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</si>
  <si>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</si>
  <si>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</si>
  <si>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</si>
  <si>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</si>
  <si>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</si>
  <si>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</si>
  <si>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</si>
  <si>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</si>
  <si>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</si>
  <si>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</si>
  <si>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</si>
  <si>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</si>
  <si>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</si>
  <si>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</si>
  <si>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</si>
  <si>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</si>
  <si>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</si>
  <si>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</si>
  <si>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</si>
  <si>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</si>
  <si>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</si>
  <si>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</si>
  <si>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</si>
  <si>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</si>
  <si>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</si>
  <si>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</si>
  <si>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</si>
  <si>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</si>
  <si>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</si>
  <si>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</si>
  <si>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</si>
  <si>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</si>
  <si>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</si>
  <si>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</si>
  <si>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</si>
  <si>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</si>
  <si>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</si>
  <si>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</si>
  <si>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</si>
  <si>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</si>
  <si>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</si>
  <si>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</si>
  <si>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</si>
  <si>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</si>
  <si>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</si>
  <si>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</si>
  <si>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</si>
  <si>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</si>
  <si>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</si>
  <si>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</si>
  <si>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</si>
  <si>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</si>
  <si>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</si>
  <si>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</si>
  <si>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</si>
  <si>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</si>
  <si>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</si>
  <si>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</si>
  <si>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</si>
  <si>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</si>
  <si>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</si>
  <si>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</si>
  <si>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</si>
  <si>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</si>
  <si>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</si>
  <si>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</si>
  <si>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</si>
  <si>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</si>
  <si>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</si>
  <si>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</si>
  <si>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</si>
  <si>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</si>
  <si>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</si>
  <si>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</si>
  <si>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</si>
  <si>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</si>
  <si>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</si>
  <si>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</si>
  <si>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</si>
  <si>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</si>
  <si>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</si>
  <si>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</si>
  <si>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</si>
  <si>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</si>
  <si>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</si>
  <si>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</si>
  <si>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</si>
  <si>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</si>
  <si>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</si>
  <si>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</si>
  <si>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</si>
  <si>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</si>
  <si>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</si>
  <si>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</si>
  <si>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</si>
  <si>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</si>
  <si>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</si>
  <si>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</si>
  <si>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</si>
  <si>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</si>
  <si>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</si>
  <si>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</si>
  <si>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</si>
  <si>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</si>
  <si>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</si>
  <si>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</si>
  <si>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</si>
  <si>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</si>
  <si>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</si>
  <si>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</si>
  <si>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</si>
  <si>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</si>
  <si>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</si>
  <si>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</si>
  <si>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</si>
  <si>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</si>
  <si>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</si>
  <si>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</si>
  <si>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</si>
  <si>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</si>
  <si>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</si>
  <si>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</si>
  <si>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</si>
  <si>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</si>
  <si>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</si>
  <si>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</si>
  <si>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</si>
  <si>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</si>
  <si>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</si>
  <si>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</si>
  <si>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</si>
  <si>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</si>
  <si>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</si>
  <si>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</si>
  <si>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</si>
  <si>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</si>
  <si>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</si>
  <si>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</si>
  <si>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</si>
  <si>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</si>
  <si>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</si>
  <si>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</si>
  <si>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</si>
  <si>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</si>
  <si>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</si>
  <si>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</si>
  <si>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</si>
  <si>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</si>
  <si>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</si>
  <si>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</si>
  <si>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</si>
  <si>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</si>
  <si>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</si>
  <si>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</si>
  <si>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</si>
  <si>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</si>
  <si>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</si>
  <si>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</si>
  <si>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</si>
  <si>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</si>
  <si>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</si>
  <si>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</si>
  <si>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</si>
  <si>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</si>
  <si>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</si>
  <si>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</si>
  <si>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</si>
  <si>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</si>
  <si>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</si>
  <si>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</si>
  <si>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</si>
  <si>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</si>
  <si>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</si>
  <si>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</si>
  <si>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</si>
  <si>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</si>
  <si>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</si>
  <si>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</si>
  <si>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</si>
  <si>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</si>
  <si>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</si>
  <si>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</si>
  <si>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</si>
  <si>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</si>
  <si>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</si>
  <si>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</si>
  <si>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</si>
  <si>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</si>
  <si>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</si>
  <si>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</si>
  <si>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</si>
  <si>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</si>
  <si>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</si>
  <si>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</si>
  <si>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</si>
  <si>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</si>
  <si>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</si>
  <si>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</si>
  <si>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</si>
  <si>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</si>
  <si>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</si>
  <si>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</si>
  <si>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</si>
  <si>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</si>
  <si>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</si>
  <si>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</si>
  <si>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</si>
  <si>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</si>
  <si>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</si>
  <si>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</si>
  <si>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</si>
  <si>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</si>
  <si>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</si>
  <si>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</si>
  <si>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</si>
  <si>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</si>
  <si>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</si>
  <si>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</si>
  <si>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</si>
  <si>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</si>
  <si>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</si>
  <si>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</si>
  <si>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</si>
  <si>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</si>
  <si>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</si>
  <si>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</si>
  <si>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</si>
  <si>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</si>
  <si>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</si>
  <si>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</si>
  <si>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</si>
  <si>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</si>
  <si>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</si>
  <si>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</si>
  <si>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</si>
  <si>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</si>
  <si>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</si>
  <si>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</si>
  <si>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</si>
  <si>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</si>
  <si>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</si>
  <si>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</si>
  <si>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</si>
  <si>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</si>
  <si>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</si>
  <si>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</si>
  <si>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</si>
  <si>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</si>
  <si>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</si>
  <si>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</si>
  <si>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</si>
  <si>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</si>
  <si>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</si>
  <si>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</si>
  <si>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</si>
  <si>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</si>
  <si>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</si>
  <si>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</si>
  <si>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</si>
  <si>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</si>
  <si>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</si>
  <si>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</si>
  <si>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</si>
  <si>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</si>
  <si>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</si>
  <si>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</si>
  <si>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</si>
  <si>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</si>
  <si>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</si>
  <si>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</si>
  <si>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</si>
  <si>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</si>
  <si>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</si>
  <si>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</si>
  <si>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</si>
  <si>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</si>
  <si>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</si>
  <si>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</si>
  <si>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</si>
  <si>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</si>
  <si>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</si>
  <si>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</si>
  <si>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</si>
  <si>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</si>
  <si>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</si>
  <si>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</si>
  <si>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</si>
  <si>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</si>
  <si>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</si>
  <si>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</si>
  <si>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</si>
  <si>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</si>
  <si>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</si>
  <si>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</si>
  <si>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</si>
  <si>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</si>
  <si>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</si>
  <si>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</si>
  <si>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</si>
  <si>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</si>
  <si>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</si>
  <si>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</si>
  <si>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</si>
  <si>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</si>
  <si>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</si>
  <si>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</si>
  <si>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</si>
  <si>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</si>
  <si>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</si>
  <si>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</si>
  <si>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</si>
  <si>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</si>
  <si>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</si>
  <si>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</si>
  <si>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</si>
  <si>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</si>
  <si>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</si>
  <si>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</si>
  <si>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</si>
  <si>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</si>
  <si>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</si>
  <si>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</si>
  <si>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</si>
  <si>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</si>
  <si>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</si>
  <si>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</si>
  <si>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</si>
  <si>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</si>
  <si>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</si>
  <si>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</si>
  <si>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</si>
  <si>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</si>
  <si>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</si>
  <si>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</si>
  <si>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</si>
  <si>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</si>
  <si>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</si>
  <si>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</si>
  <si>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</si>
  <si>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</si>
  <si>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</si>
  <si>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</si>
  <si>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</si>
  <si>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</si>
  <si>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</si>
  <si>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</si>
  <si>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</si>
  <si>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</si>
  <si>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</si>
  <si>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</si>
  <si>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</si>
  <si>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</si>
  <si>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</si>
  <si>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</si>
  <si>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</si>
  <si>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</si>
  <si>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</si>
  <si>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</si>
  <si>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</si>
  <si>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</si>
  <si>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</si>
  <si>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</si>
  <si>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</si>
  <si>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</si>
  <si>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</si>
  <si>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</si>
  <si>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</si>
  <si>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</si>
  <si>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</si>
  <si>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</si>
  <si>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</si>
  <si>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</si>
  <si>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</si>
  <si>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</si>
  <si>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</si>
  <si>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</si>
  <si>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</si>
  <si>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</si>
  <si>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</si>
  <si>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</si>
  <si>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</si>
  <si>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</si>
  <si>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</si>
  <si>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</si>
  <si>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</si>
  <si>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</si>
  <si>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</si>
  <si>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</si>
  <si>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</si>
  <si>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</si>
  <si>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</si>
  <si>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</si>
  <si>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</si>
  <si>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</si>
  <si>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</si>
  <si>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</si>
  <si>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</si>
  <si>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</si>
  <si>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</si>
  <si>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</si>
  <si>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</si>
  <si>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</si>
  <si>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</si>
  <si>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</si>
  <si>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</si>
  <si>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</si>
  <si>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</si>
  <si>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</si>
  <si>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</si>
  <si>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</si>
  <si>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</si>
  <si>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</si>
  <si>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</si>
  <si>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</si>
  <si>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</si>
  <si>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</si>
  <si>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</si>
  <si>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</si>
  <si>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</si>
  <si>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</si>
  <si>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</si>
  <si>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</si>
  <si>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</si>
  <si>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</si>
  <si>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</si>
  <si>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</si>
  <si>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</si>
  <si>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</si>
  <si>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</si>
  <si>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</si>
  <si>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</si>
  <si>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</si>
  <si>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</si>
  <si>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</si>
  <si>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</si>
  <si>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</si>
  <si>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</si>
  <si>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</si>
  <si>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</si>
  <si>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</si>
  <si>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</si>
  <si>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</si>
  <si>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</si>
  <si>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</si>
  <si>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</si>
  <si>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</si>
  <si>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</si>
  <si>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</si>
  <si>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</si>
  <si>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</si>
  <si>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</si>
  <si>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</si>
  <si>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</si>
  <si>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</si>
  <si>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</si>
  <si>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</si>
  <si>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</si>
  <si>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</si>
  <si>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</si>
  <si>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</si>
  <si>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</si>
  <si>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</si>
  <si>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</si>
  <si>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</si>
  <si>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</si>
  <si>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</si>
  <si>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</si>
  <si>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</si>
  <si>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</si>
  <si>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</si>
  <si>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</si>
  <si>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</si>
  <si>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</si>
  <si>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</si>
  <si>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</si>
  <si>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</si>
  <si>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</si>
  <si>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</si>
  <si>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</si>
  <si>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</si>
  <si>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</si>
  <si>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</si>
  <si>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</si>
  <si>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</si>
  <si>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</si>
  <si>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</si>
  <si>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</si>
  <si>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</si>
  <si>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</si>
  <si>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</si>
  <si>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</si>
  <si>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</si>
  <si>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</si>
  <si>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</si>
  <si>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</si>
  <si>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</si>
  <si>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</si>
  <si>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</si>
  <si>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</si>
  <si>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</si>
  <si>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</si>
  <si>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</si>
  <si>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</si>
  <si>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</si>
  <si>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</si>
  <si>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</si>
  <si>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</si>
  <si>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</si>
  <si>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</si>
  <si>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</si>
  <si>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</si>
  <si>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</si>
  <si>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</si>
  <si>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</si>
  <si>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</si>
  <si>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</si>
  <si>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</si>
  <si>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</si>
  <si>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</si>
  <si>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</si>
  <si>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</si>
  <si>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</si>
  <si>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</si>
  <si>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</si>
  <si>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</si>
  <si>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</si>
  <si>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</si>
  <si>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</si>
  <si>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</si>
  <si>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</si>
  <si>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</si>
  <si>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</si>
  <si>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</si>
  <si>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</si>
  <si>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</si>
  <si>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</si>
  <si>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</si>
  <si>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</si>
  <si>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</si>
  <si>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</si>
  <si>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</si>
  <si>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</si>
  <si>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</si>
  <si>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</si>
  <si>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</si>
  <si>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</si>
  <si>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</si>
  <si>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</si>
  <si>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</si>
  <si>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</si>
  <si>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</si>
  <si>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</si>
  <si>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</si>
  <si>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</si>
  <si>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</si>
  <si>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</si>
  <si>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</si>
  <si>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</si>
  <si>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</si>
  <si>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</si>
  <si>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</si>
  <si>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</si>
  <si>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</si>
  <si>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</si>
  <si>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</si>
  <si>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</si>
  <si>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</si>
  <si>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</si>
  <si>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</si>
  <si>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</si>
  <si>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</si>
  <si>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</si>
  <si>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</si>
  <si>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</si>
  <si>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</si>
  <si>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</si>
  <si>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</si>
  <si>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</si>
  <si>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</si>
  <si>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</si>
  <si>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</si>
  <si>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</si>
  <si>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</si>
  <si>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</si>
  <si>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</si>
  <si>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</si>
  <si>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</si>
  <si>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</si>
  <si>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</si>
  <si>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</si>
  <si>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</si>
  <si>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</si>
  <si>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</si>
  <si>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</si>
  <si>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</si>
  <si>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</si>
  <si>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</si>
  <si>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</si>
  <si>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</si>
  <si>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</si>
  <si>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</si>
  <si>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</si>
  <si>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</si>
  <si>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</si>
  <si>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</si>
  <si>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</si>
  <si>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</si>
  <si>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</si>
  <si>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</si>
  <si>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</si>
  <si>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</si>
  <si>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</si>
  <si>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</si>
  <si>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</si>
  <si>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</si>
  <si>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</si>
  <si>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</si>
  <si>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</si>
  <si>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</si>
  <si>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</si>
  <si>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</si>
  <si>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</si>
  <si>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</si>
  <si>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</si>
  <si>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</si>
  <si>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</si>
  <si>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</si>
  <si>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</si>
  <si>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</si>
  <si>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</si>
  <si>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</si>
  <si>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</si>
  <si>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</si>
  <si>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</si>
  <si>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</si>
  <si>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</si>
  <si>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</si>
  <si>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</si>
  <si>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</si>
  <si>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</si>
  <si>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</si>
  <si>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</si>
  <si>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</si>
  <si>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</si>
  <si>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</si>
  <si>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</si>
  <si>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</si>
  <si>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</si>
  <si>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</si>
  <si>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</si>
  <si>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</si>
  <si>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</si>
  <si>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</si>
  <si>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</si>
  <si>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</si>
  <si>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</si>
  <si>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</si>
  <si>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</si>
  <si>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</si>
  <si>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</si>
  <si>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</si>
  <si>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</si>
  <si>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</si>
  <si>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</si>
  <si>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</si>
  <si>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</si>
  <si>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</si>
  <si>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</si>
  <si>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</si>
  <si>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</si>
  <si>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</si>
  <si>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</si>
  <si>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</si>
  <si>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</si>
  <si>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</si>
  <si>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</si>
  <si>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</si>
  <si>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</si>
  <si>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</si>
  <si>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</si>
  <si>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</si>
  <si>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</si>
  <si>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</si>
  <si>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</si>
  <si>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</si>
  <si>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</si>
  <si>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</si>
  <si>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</si>
  <si>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</si>
  <si>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</si>
  <si>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</si>
  <si>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</si>
  <si>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</si>
  <si>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</si>
  <si>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</si>
  <si>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</si>
  <si>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</si>
  <si>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</si>
  <si>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</si>
  <si>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</si>
  <si>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</si>
  <si>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</si>
  <si>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</si>
  <si>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</si>
  <si>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</si>
  <si>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</si>
  <si>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</si>
  <si>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</si>
  <si>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</si>
  <si>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</si>
  <si>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</si>
  <si>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</si>
  <si>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</si>
  <si>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</si>
  <si>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</si>
  <si>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</si>
  <si>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</si>
  <si>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</si>
  <si>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</si>
  <si>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</si>
  <si>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</si>
  <si>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</si>
  <si>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</si>
  <si>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</si>
  <si>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</si>
  <si>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</si>
  <si>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</si>
  <si>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</si>
  <si>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</si>
  <si>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</si>
  <si>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</si>
  <si>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</si>
  <si>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</si>
  <si>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</si>
  <si>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</si>
  <si>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</si>
  <si>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</si>
  <si>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</si>
  <si>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</si>
  <si>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</si>
  <si>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</si>
  <si>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</si>
  <si>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</si>
  <si>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</si>
  <si>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</si>
  <si>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</si>
  <si>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</si>
  <si>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</si>
  <si>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</si>
  <si>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</si>
  <si>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</si>
  <si>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</si>
  <si>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</si>
  <si>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</si>
  <si>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</si>
  <si>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</si>
  <si>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</si>
  <si>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</si>
  <si>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</si>
  <si>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</si>
  <si>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</si>
  <si>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</si>
  <si>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</si>
  <si>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</si>
  <si>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</si>
  <si>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</si>
  <si>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</si>
  <si>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</si>
  <si>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</si>
  <si>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</si>
  <si>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</si>
  <si>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</si>
  <si>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</si>
  <si>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</si>
  <si>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</si>
  <si>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</si>
  <si>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</si>
  <si>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</si>
  <si>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</si>
  <si>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</si>
  <si>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</si>
  <si>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</si>
  <si>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</si>
  <si>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</si>
  <si>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</si>
  <si>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</si>
  <si>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</si>
  <si>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</si>
  <si>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</si>
  <si>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</si>
  <si>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</si>
  <si>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</si>
  <si>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</si>
  <si>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</si>
  <si>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</si>
  <si>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</si>
  <si>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</si>
  <si>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</si>
  <si>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</si>
  <si>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</si>
  <si>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</si>
  <si>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</si>
  <si>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</si>
  <si>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</si>
  <si>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</si>
  <si>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</si>
  <si>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</si>
  <si>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</si>
  <si>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</si>
  <si>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</si>
  <si>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</si>
  <si>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</si>
  <si>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</si>
  <si>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</si>
  <si>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</si>
  <si>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</si>
  <si>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</si>
  <si>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</si>
  <si>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</si>
  <si>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</si>
  <si>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</si>
  <si>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</si>
  <si>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</si>
  <si>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</si>
  <si>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</si>
  <si>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</si>
  <si>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</si>
  <si>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</si>
  <si>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</si>
  <si>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</si>
  <si>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</si>
  <si>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</si>
  <si>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</si>
  <si>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</si>
  <si>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</si>
  <si>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</si>
  <si>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</si>
  <si>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</si>
  <si>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</si>
  <si>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</si>
  <si>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</si>
  <si>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</si>
  <si>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</si>
  <si>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</si>
  <si>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</si>
  <si>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</si>
  <si>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</si>
  <si>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</si>
  <si>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</si>
  <si>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</si>
  <si>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</si>
  <si>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</si>
  <si>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</si>
  <si>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</si>
  <si>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</si>
  <si>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</si>
  <si>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</si>
  <si>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</si>
  <si>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</si>
  <si>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</si>
  <si>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</si>
  <si>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</si>
  <si>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</si>
  <si>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</si>
  <si>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</si>
  <si>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</si>
  <si>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</si>
  <si>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</si>
  <si>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</si>
  <si>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</si>
  <si>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</si>
  <si>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</si>
  <si>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</si>
  <si>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</si>
  <si>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</si>
  <si>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</si>
  <si>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</si>
  <si>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</si>
  <si>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</si>
  <si>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</si>
  <si>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</si>
  <si>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</si>
  <si>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</si>
  <si>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</si>
  <si>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</si>
  <si>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</si>
  <si>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</si>
  <si>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</si>
  <si>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</si>
  <si>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</si>
  <si>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</si>
  <si>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</si>
  <si>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</si>
  <si>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</si>
  <si>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</si>
  <si>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</si>
  <si>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</si>
  <si>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</si>
  <si>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</si>
  <si>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</si>
  <si>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</si>
  <si>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</si>
  <si>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</si>
  <si>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</si>
  <si>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</si>
  <si>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</si>
  <si>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</si>
  <si>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</si>
  <si>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</si>
  <si>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</si>
  <si>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</si>
  <si>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</si>
  <si>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</si>
  <si>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</si>
  <si>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</si>
  <si>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</si>
  <si>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</si>
  <si>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</si>
  <si>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</si>
  <si>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</si>
  <si>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</si>
  <si>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</si>
  <si>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</si>
  <si>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</si>
  <si>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</si>
  <si>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</si>
  <si>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</si>
  <si>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</si>
  <si>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</si>
  <si>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</si>
  <si>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</si>
  <si>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</si>
  <si>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</si>
  <si>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</si>
  <si>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</si>
  <si>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</si>
  <si>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</si>
  <si>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</si>
  <si>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</si>
  <si>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</si>
  <si>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</si>
  <si>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</si>
  <si>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</si>
  <si>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</si>
  <si>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</si>
  <si>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</si>
  <si>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</si>
  <si>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</si>
  <si>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</si>
  <si>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</si>
  <si>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</si>
  <si>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</si>
  <si>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</si>
  <si>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</si>
  <si>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</si>
  <si>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</si>
  <si>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</si>
  <si>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</si>
  <si>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</si>
  <si>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</si>
  <si>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</si>
  <si>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</si>
  <si>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</si>
  <si>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</si>
  <si>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</si>
  <si>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</si>
  <si>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</si>
  <si>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</si>
  <si>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</si>
  <si>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</si>
  <si>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</si>
  <si>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</si>
  <si>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</si>
  <si>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</si>
  <si>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</si>
  <si>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</si>
  <si>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</si>
  <si>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</si>
  <si>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</si>
  <si>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</si>
  <si>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</si>
  <si>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</si>
  <si>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</si>
  <si>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</si>
  <si>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</si>
  <si>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</si>
  <si>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</si>
  <si>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</si>
  <si>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</si>
  <si>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</si>
  <si>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</si>
  <si>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</si>
  <si>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</si>
  <si>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</si>
  <si>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</si>
  <si>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</si>
  <si>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</si>
  <si>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</si>
  <si>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</si>
  <si>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</si>
  <si>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</si>
  <si>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</si>
  <si>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</si>
  <si>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</si>
  <si>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</si>
  <si>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</si>
  <si>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</si>
  <si>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</si>
  <si>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</si>
  <si>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</si>
  <si>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</si>
  <si>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</si>
  <si>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</si>
  <si>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</si>
  <si>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</si>
  <si>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</si>
  <si>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</si>
  <si>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</si>
  <si>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</si>
  <si>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</si>
  <si>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</si>
  <si>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</si>
  <si>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</si>
  <si>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</si>
  <si>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</si>
  <si>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</si>
  <si>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</si>
  <si>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</si>
  <si>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</si>
  <si>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</si>
  <si>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</si>
  <si>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</si>
  <si>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</si>
  <si>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</si>
  <si>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</si>
  <si>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</si>
  <si>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</si>
  <si>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</si>
  <si>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</si>
  <si>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</si>
  <si>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</si>
  <si>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</si>
  <si>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</si>
  <si>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</si>
  <si>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</si>
  <si>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</si>
  <si>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</si>
  <si>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</si>
  <si>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</si>
  <si>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</si>
  <si>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</si>
  <si>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</si>
  <si>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</si>
  <si>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</si>
  <si>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</si>
  <si>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</si>
  <si>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</si>
  <si>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</si>
  <si>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</si>
  <si>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</si>
  <si>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</si>
  <si>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</si>
  <si>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</si>
  <si>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</si>
  <si>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</si>
  <si>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</si>
  <si>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</si>
  <si>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</si>
  <si>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</si>
  <si>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</si>
  <si>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</si>
  <si>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</si>
  <si>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</si>
  <si>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</si>
  <si>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</si>
  <si>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</si>
  <si>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</si>
  <si>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</si>
  <si>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</si>
  <si>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</si>
  <si>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</si>
  <si>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</si>
  <si>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</si>
  <si>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</si>
  <si>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</si>
  <si>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</si>
  <si>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</si>
  <si>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</si>
  <si>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</si>
  <si>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</si>
  <si>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</si>
  <si>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</si>
  <si>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</si>
  <si>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</si>
  <si>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</si>
  <si>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</si>
  <si>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</si>
  <si>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</si>
  <si>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</si>
  <si>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</si>
  <si>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</si>
  <si>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</si>
  <si>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</si>
  <si>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</si>
  <si>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</si>
  <si>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</si>
  <si>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</si>
  <si>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</si>
  <si>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</si>
  <si>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</si>
  <si>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</si>
  <si>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</si>
  <si>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</si>
  <si>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</si>
  <si>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</si>
  <si>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</si>
  <si>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</si>
  <si>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</si>
  <si>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</si>
  <si>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</si>
  <si>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</si>
  <si>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</si>
  <si>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</si>
  <si>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</si>
  <si>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</si>
  <si>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</si>
  <si>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</si>
  <si>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</si>
  <si>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</si>
  <si>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</si>
  <si>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</si>
  <si>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</si>
  <si>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</si>
  <si>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</si>
  <si>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</si>
  <si>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</si>
  <si>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</si>
  <si>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</si>
  <si>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</si>
  <si>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</si>
  <si>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</si>
  <si>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</si>
  <si>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</si>
  <si>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</si>
  <si>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</si>
  <si>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</si>
  <si>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</si>
  <si>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</si>
  <si>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</si>
  <si>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</si>
  <si>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</si>
  <si>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</si>
  <si>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</si>
  <si>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</si>
  <si>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</si>
  <si>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</si>
  <si>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</si>
  <si>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</si>
  <si>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</si>
  <si>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</si>
  <si>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</si>
  <si>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</si>
  <si>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</si>
  <si>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</si>
  <si>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</si>
  <si>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</si>
  <si>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</si>
  <si>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</si>
  <si>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</si>
  <si>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</si>
  <si>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</si>
  <si>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</si>
  <si>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</si>
  <si>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</si>
  <si>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</si>
  <si>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</si>
  <si>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</si>
  <si>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</si>
  <si>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</si>
  <si>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</si>
  <si>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</si>
  <si>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</si>
  <si>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</si>
  <si>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</si>
  <si>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</si>
  <si>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</si>
  <si>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</si>
  <si>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</si>
  <si>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</si>
  <si>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</si>
  <si>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</si>
  <si>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</si>
  <si>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</si>
  <si>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</si>
  <si>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</si>
  <si>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</si>
  <si>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</si>
  <si>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</si>
  <si>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</si>
  <si>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</si>
  <si>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</si>
  <si>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</si>
  <si>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</si>
  <si>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</si>
  <si>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</si>
  <si>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</si>
  <si>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</si>
  <si>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</si>
  <si>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</si>
  <si>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</si>
  <si>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</si>
  <si>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</si>
  <si>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</si>
  <si>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</si>
  <si>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</si>
  <si>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</si>
  <si>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</si>
  <si>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</si>
  <si>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</si>
  <si>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</si>
  <si>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</si>
  <si>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</si>
  <si>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</si>
  <si>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</si>
  <si>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</si>
  <si>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</si>
  <si>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</si>
  <si>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</si>
  <si>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</si>
  <si>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</si>
  <si>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</si>
  <si>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</si>
  <si>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</si>
  <si>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</si>
  <si>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</si>
  <si>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</si>
  <si>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</si>
  <si>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</si>
  <si>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</si>
  <si>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</si>
  <si>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</si>
  <si>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</si>
  <si>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</si>
  <si>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</si>
  <si>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</si>
  <si>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</si>
  <si>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</si>
  <si>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</si>
  <si>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</si>
  <si>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</si>
  <si>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</si>
  <si>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</si>
  <si>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</si>
  <si>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</si>
  <si>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</si>
  <si>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</si>
  <si>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</si>
  <si>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</si>
  <si>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</si>
  <si>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</si>
  <si>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</si>
  <si>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</si>
  <si>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</si>
  <si>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</si>
  <si>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</si>
  <si>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</si>
  <si>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</si>
  <si>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</si>
  <si>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</si>
  <si>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</si>
  <si>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</si>
  <si>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</si>
  <si>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</si>
  <si>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</si>
  <si>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</si>
  <si>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</si>
  <si>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</si>
  <si>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</si>
  <si>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</si>
  <si>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</si>
  <si>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</si>
  <si>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</si>
  <si>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</si>
  <si>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</si>
  <si>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</si>
  <si>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</si>
  <si>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</si>
  <si>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</si>
  <si>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</si>
  <si>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</si>
  <si>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</si>
  <si>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</si>
  <si>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</si>
  <si>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</si>
  <si>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</si>
  <si>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</si>
  <si>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</si>
  <si>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</si>
  <si>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</si>
  <si>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</si>
  <si>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</si>
  <si>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</si>
  <si>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</si>
  <si>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</si>
  <si>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</si>
  <si>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</si>
  <si>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</si>
  <si>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</si>
  <si>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</si>
  <si>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</si>
  <si>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</si>
  <si>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</si>
  <si>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</si>
  <si>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</si>
  <si>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</si>
  <si>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</si>
  <si>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</si>
  <si>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</si>
  <si>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</si>
  <si>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</si>
  <si>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</si>
  <si>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</si>
  <si>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</si>
  <si>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</si>
  <si>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</si>
  <si>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</si>
  <si>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</si>
  <si>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</si>
  <si>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</si>
  <si>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</si>
  <si>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</si>
  <si>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</si>
  <si>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</si>
  <si>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</si>
  <si>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</si>
  <si>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</si>
  <si>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</si>
  <si>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</si>
  <si>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</si>
  <si>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</si>
  <si>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</si>
  <si>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</si>
  <si>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</si>
  <si>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</si>
  <si>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</si>
  <si>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</si>
  <si>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</si>
  <si>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</si>
  <si>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</si>
  <si>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</si>
  <si>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</si>
  <si>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</si>
  <si>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</si>
  <si>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</si>
  <si>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</si>
  <si>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</si>
  <si>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</si>
  <si>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</si>
  <si>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</si>
  <si>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</si>
  <si>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</si>
  <si>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</si>
  <si>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</si>
  <si>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</si>
  <si>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</si>
  <si>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</si>
  <si>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</si>
  <si>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</si>
  <si>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</si>
  <si>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</si>
  <si>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</si>
  <si>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</si>
  <si>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</si>
  <si>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</si>
  <si>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</si>
  <si>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</si>
  <si>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</si>
  <si>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</si>
  <si>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</si>
  <si>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</si>
  <si>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</si>
  <si>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</si>
  <si>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</si>
  <si>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</si>
  <si>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</si>
  <si>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</si>
  <si>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</si>
  <si>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</si>
  <si>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</si>
  <si>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</si>
  <si>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</si>
  <si>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</si>
  <si>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</si>
  <si>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</si>
  <si>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</si>
  <si>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</si>
  <si>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</si>
  <si>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</si>
  <si>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</si>
  <si>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</si>
  <si>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</si>
  <si>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</si>
  <si>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</si>
  <si>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</si>
  <si>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</si>
  <si>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</si>
  <si>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</si>
  <si>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</si>
  <si>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</si>
  <si>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</si>
  <si>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</si>
  <si>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</si>
  <si>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</si>
  <si>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</si>
  <si>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</si>
  <si>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</si>
  <si>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</si>
  <si>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</si>
  <si>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</si>
  <si>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</si>
  <si>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</si>
  <si>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</si>
  <si>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</si>
  <si>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</si>
  <si>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</si>
  <si>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</si>
  <si>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</si>
  <si>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</si>
  <si>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</si>
  <si>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</si>
  <si>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</si>
  <si>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</si>
  <si>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</si>
  <si>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</si>
  <si>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</si>
  <si>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</si>
  <si>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</si>
  <si>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</si>
  <si>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</si>
  <si>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</si>
  <si>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</si>
  <si>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</si>
  <si>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</si>
  <si>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</si>
  <si>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</si>
  <si>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</si>
  <si>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</si>
  <si>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</si>
  <si>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</si>
  <si>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</si>
  <si>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</si>
  <si>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</si>
  <si>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</si>
  <si>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</si>
  <si>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</si>
  <si>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</si>
  <si>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</si>
  <si>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</si>
  <si>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</si>
  <si>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</si>
  <si>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</si>
  <si>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</si>
  <si>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</si>
  <si>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</si>
  <si>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</si>
  <si>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</si>
  <si>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</si>
  <si>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</si>
  <si>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</si>
  <si>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</si>
  <si>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</si>
  <si>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</si>
  <si>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</si>
  <si>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</si>
  <si>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</si>
  <si>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</si>
  <si>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</si>
  <si>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</si>
  <si>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</si>
  <si>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</si>
  <si>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</si>
  <si>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</si>
  <si>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</si>
  <si>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</si>
  <si>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</si>
  <si>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</si>
  <si>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</si>
  <si>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</si>
  <si>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</si>
  <si>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</si>
  <si>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</si>
  <si>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</si>
  <si>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</si>
  <si>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</si>
  <si>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</si>
  <si>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</si>
  <si>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</si>
  <si>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</si>
  <si>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</si>
  <si>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</si>
  <si>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</si>
  <si>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</si>
  <si>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</si>
  <si>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</si>
  <si>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</si>
  <si>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</si>
  <si>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</si>
  <si>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</si>
  <si>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</si>
  <si>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</si>
  <si>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</si>
  <si>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</si>
  <si>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</si>
  <si>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</si>
  <si>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</si>
  <si>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</si>
  <si>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</si>
  <si>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</si>
  <si>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</si>
  <si>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</si>
  <si>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</si>
  <si>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</si>
  <si>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</si>
  <si>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</si>
  <si>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</si>
  <si>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</si>
  <si>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</si>
  <si>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</si>
  <si>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</si>
  <si>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</si>
  <si>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</si>
  <si>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</si>
  <si>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</si>
  <si>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</si>
  <si>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</si>
  <si>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</si>
  <si>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</si>
  <si>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</si>
  <si>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</si>
  <si>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</si>
  <si>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</si>
  <si>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</si>
  <si>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</si>
  <si>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</si>
  <si>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</si>
  <si>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</si>
  <si>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</si>
  <si>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</si>
  <si>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</si>
  <si>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</si>
  <si>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</si>
  <si>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</si>
  <si>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</si>
  <si>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</si>
  <si>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</si>
  <si>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</si>
  <si>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</si>
  <si>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</si>
  <si>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</si>
  <si>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</si>
  <si>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</si>
  <si>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</si>
  <si>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</si>
  <si>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</si>
  <si>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</si>
  <si>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</si>
  <si>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</si>
  <si>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</si>
  <si>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</si>
  <si>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</si>
  <si>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</si>
  <si>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</si>
  <si>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</si>
  <si>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</si>
  <si>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</si>
  <si>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</si>
  <si>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</si>
  <si>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</si>
  <si>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</si>
  <si>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</si>
  <si>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</si>
  <si>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</si>
  <si>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</si>
  <si>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</si>
  <si>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</si>
  <si>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</si>
  <si>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</si>
  <si>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</si>
  <si>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</si>
  <si>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</si>
  <si>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</si>
  <si>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</si>
  <si>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</si>
  <si>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</si>
  <si>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</si>
  <si>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</si>
  <si>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</si>
  <si>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</si>
  <si>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</si>
  <si>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</si>
  <si>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</si>
  <si>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</si>
  <si>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</si>
  <si>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</si>
  <si>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</si>
  <si>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</si>
  <si>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</si>
  <si>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</si>
  <si>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</si>
  <si>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</si>
  <si>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</si>
  <si>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</si>
  <si>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</si>
  <si>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</si>
  <si>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</si>
  <si>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</si>
  <si>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</si>
  <si>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</si>
  <si>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</si>
  <si>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</si>
  <si>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</si>
  <si>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</si>
  <si>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</si>
  <si>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</si>
  <si>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</si>
  <si>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</si>
  <si>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</si>
  <si>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</si>
  <si>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</si>
  <si>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</si>
  <si>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</si>
  <si>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</si>
  <si>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</si>
  <si>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</si>
  <si>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</si>
  <si>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</si>
  <si>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</si>
  <si>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</si>
  <si>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</si>
  <si>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</si>
  <si>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</si>
  <si>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</si>
  <si>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</si>
  <si>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</si>
  <si>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</si>
  <si>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</si>
  <si>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</si>
  <si>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</si>
  <si>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</si>
  <si>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</si>
  <si>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</si>
  <si>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</si>
  <si>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</si>
  <si>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</si>
  <si>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</si>
  <si>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</si>
  <si>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</si>
  <si>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</si>
  <si>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</si>
  <si>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</si>
  <si>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</si>
  <si>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</si>
  <si>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</si>
  <si>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</si>
  <si>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</si>
  <si>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</si>
  <si>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</si>
  <si>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</si>
  <si>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</si>
  <si>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</si>
  <si>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</si>
  <si>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</si>
  <si>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</si>
  <si>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</si>
  <si>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</si>
  <si>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</si>
  <si>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</si>
  <si>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</si>
  <si>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</si>
  <si>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</si>
  <si>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</si>
  <si>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</si>
  <si>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</si>
  <si>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</si>
  <si>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</si>
  <si>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</si>
  <si>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</si>
  <si>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</si>
  <si>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</si>
  <si>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</si>
  <si>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</si>
  <si>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</si>
  <si>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</si>
  <si>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</si>
  <si>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</si>
  <si>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</si>
  <si>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</si>
  <si>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</si>
  <si>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</si>
  <si>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</si>
  <si>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</si>
  <si>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</si>
  <si>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</si>
  <si>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</si>
  <si>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</si>
  <si>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</si>
  <si>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</si>
  <si>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</si>
  <si>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</si>
  <si>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</si>
  <si>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</si>
  <si>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</si>
  <si>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</si>
  <si>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</si>
  <si>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</si>
  <si>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</si>
  <si>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</si>
  <si>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</si>
  <si>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</si>
  <si>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</si>
  <si>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</si>
  <si>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</si>
  <si>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</si>
  <si>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</si>
  <si>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</si>
  <si>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</si>
  <si>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</si>
  <si>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</si>
  <si>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</si>
  <si>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</si>
  <si>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</si>
  <si>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</si>
  <si>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</si>
  <si>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</si>
  <si>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</si>
  <si>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</si>
  <si>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</si>
  <si>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</si>
  <si>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</si>
  <si>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</si>
  <si>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</si>
  <si>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</si>
  <si>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</si>
  <si>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</si>
  <si>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</si>
  <si>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</si>
  <si>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</si>
  <si>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</si>
  <si>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</si>
  <si>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</si>
  <si>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</si>
  <si>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</si>
  <si>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</si>
  <si>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</si>
  <si>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</si>
  <si>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</si>
  <si>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</si>
  <si>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</si>
  <si>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</si>
  <si>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</si>
  <si>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</si>
  <si>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</si>
  <si>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</si>
  <si>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</si>
  <si>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</si>
  <si>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</si>
  <si>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</si>
  <si>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</si>
  <si>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</si>
  <si>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</si>
  <si>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</si>
  <si>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</si>
  <si>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</si>
  <si>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</si>
  <si>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</si>
  <si>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</si>
  <si>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</si>
  <si>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</si>
  <si>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</si>
  <si>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</si>
  <si>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</si>
  <si>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</si>
  <si>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</si>
  <si>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</si>
  <si>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</si>
  <si>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</si>
  <si>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</si>
  <si>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</si>
  <si>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</si>
  <si>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</si>
  <si>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</si>
  <si>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</si>
  <si>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</si>
  <si>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</si>
  <si>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</si>
  <si>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</si>
  <si>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</si>
  <si>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</si>
  <si>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</si>
  <si>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</si>
  <si>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</si>
  <si>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</si>
  <si>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</si>
  <si>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</si>
  <si>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</si>
  <si>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</si>
  <si>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</si>
  <si>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</si>
  <si>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</si>
  <si>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</si>
  <si>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</si>
  <si>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</si>
  <si>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</si>
  <si>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</si>
  <si>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</si>
  <si>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</si>
  <si>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</si>
  <si>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</si>
  <si>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</si>
  <si>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</si>
  <si>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</si>
  <si>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</si>
  <si>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</si>
  <si>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</si>
  <si>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</si>
  <si>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</si>
  <si>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</si>
  <si>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</si>
  <si>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</si>
  <si>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</si>
  <si>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</si>
  <si>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</si>
  <si>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</si>
  <si>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</si>
  <si>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</si>
  <si>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</si>
  <si>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</si>
  <si>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</si>
  <si>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</si>
  <si>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</si>
  <si>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</si>
  <si>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</si>
  <si>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</si>
  <si>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</si>
  <si>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</si>
  <si>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</si>
  <si>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</si>
  <si>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</si>
  <si>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</si>
  <si>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</si>
  <si>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</si>
  <si>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</si>
  <si>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</si>
  <si>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</si>
  <si>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</si>
  <si>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</si>
  <si>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</si>
  <si>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</si>
  <si>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</si>
  <si>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</si>
  <si>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</si>
  <si>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</si>
  <si>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</si>
  <si>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</si>
  <si>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</si>
  <si>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</si>
  <si>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</si>
  <si>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</si>
  <si>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</si>
  <si>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</si>
  <si>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</si>
  <si>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</si>
  <si>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</si>
  <si>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</si>
  <si>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</si>
  <si>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</si>
  <si>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</si>
  <si>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</si>
  <si>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</si>
  <si>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</si>
  <si>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</si>
  <si>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</si>
  <si>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</si>
  <si>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</si>
  <si>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</si>
  <si>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</si>
  <si>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</si>
  <si>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</si>
  <si>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</si>
  <si>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</si>
  <si>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</si>
  <si>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</si>
  <si>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</si>
  <si>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</si>
  <si>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</si>
  <si>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</si>
  <si>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</si>
  <si>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</si>
  <si>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</si>
  <si>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</si>
  <si>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</si>
  <si>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</si>
  <si>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</si>
  <si>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</si>
  <si>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</si>
  <si>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</si>
  <si>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</si>
  <si>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</si>
  <si>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</si>
  <si>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</si>
  <si>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</si>
  <si>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</si>
  <si>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</si>
  <si>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</si>
  <si>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</si>
  <si>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</si>
  <si>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</si>
  <si>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</si>
  <si>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</si>
  <si>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</si>
  <si>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</si>
  <si>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</si>
  <si>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</si>
  <si>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</si>
  <si>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</si>
  <si>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</si>
  <si>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</si>
  <si>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</si>
  <si>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</si>
  <si>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</si>
  <si>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</si>
  <si>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</si>
  <si>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</si>
  <si>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</si>
  <si>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</si>
  <si>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</si>
  <si>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</si>
  <si>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</si>
  <si>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</si>
  <si>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</si>
  <si>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</si>
  <si>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</si>
  <si>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</si>
  <si>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</si>
  <si>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</si>
  <si>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</si>
  <si>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</si>
  <si>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</si>
  <si>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</si>
  <si>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</si>
  <si>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</si>
  <si>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</si>
  <si>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</si>
  <si>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</si>
  <si>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</si>
  <si>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</si>
  <si>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</si>
  <si>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</si>
  <si>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</si>
  <si>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</si>
  <si>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</si>
  <si>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</si>
  <si>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PCM-20251116-00000958
</t>
  </si>
  <si>
    <t xml:space="preserve">2025-11-16 10:53:40
</t>
  </si>
  <si>
    <t>60 MIN</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</si>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</sst>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314.52966006944189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0.39492627314757556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5.468321758962702E-2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45977.478085995368</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45977.478085995368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45977.478085995368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45977.478085995368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45977.478085995368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45977.478085995368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45977.478085995368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45977.478085995368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45977.478085995368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45977.478085995368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45977.478085995368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45977.478085995368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45977.478085995368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45977.478085995368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45977.478085995368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45977.478085995368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45977.478085995368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45977.478085995368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45977.478085995368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45977.478085995368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45977.478085995368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45977.478085995368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45977.478085995368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45977.478085995368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45977.478085995368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45977.478085995368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45977.478085995368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45977.478085995368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45977.478085995368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45977.478085995368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45977.478085995368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45977.478085995368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45977.478085995368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45977.478085995368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45977.478085995368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45977.478085995368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45977.478085995368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45977.478085995368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45977.478085995368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45977.478085995368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45977.478085995368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45977.478085995368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45977.478085995368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45977.478085995368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45977.478085995368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45977.478085995368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45977.478085995368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45977.478085995368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45977.478085995368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45977.478085995368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45977.478085995368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45977.478085995368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45977.478085995368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45977.478085995368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45977.478085995368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45977.478085995368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45977.478085995368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45977.478085995368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45977.478085995368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45977.478085995368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45977.478085995368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45977.478085995368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45977.478085995368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45977.478085995368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45977.478085995368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45977.478085995368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45977.478085995368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45977.478085995368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45977.478085995368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45977.478085995368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45977.478085995368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45977.478085995368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45977.478085995368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45977.478085995368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45977.478085995368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45977.478085995368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45977.478085995368</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45977.478085995368</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45977.478085995368</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152.47824803240655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1.041743402776774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0.45916238425706979</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45977.478085995368</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2.9000347218243405E-2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39120</v>
      </c>
      <c r="B8" s="18" t="str">
        <f>IFERROR(VLOOKUP(D8,DB!A:K,11,0),"")</f>
        <v>R2</v>
      </c>
      <c r="C8" s="18">
        <v>2</v>
      </c>
      <c r="D8" s="18" t="s">
        <v>25261</v>
      </c>
      <c r="E8" s="103" t="s">
        <v>39024</v>
      </c>
      <c r="F8" s="104">
        <v>45977.467372685183</v>
      </c>
      <c r="G8" s="105">
        <f ca="1">IFERROR(NOW()-F8,"-")</f>
        <v>1.0713310184655711E-2</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45977.478085995368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45977.478085995368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45977.478085995368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45977.478085995368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45977.478085995368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45977.478085995368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45977.478085995368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45977.478085995368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45977.478085995368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45977.478085995368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45977.478085995368</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45977.478085995368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45977.478085995368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45977.478085995368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45977.478085995368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45977.478085995368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45977.478085995368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45977.478085995368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45977.478085995368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45977.478085995368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45977.478085995368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45977.478085995368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45977.478085995368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45977.478085995368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45977.478085995368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45977.478085995368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45977.478085995368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45977.478085995368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45977.478085995368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45977.478085995368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45977.478085995368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45977.478085995368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45977.478085995368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45977.478085995368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45977.478085995368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45977.478085995368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45977.478085995368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45977.478085995368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45977.478085995368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45977.478085995368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45977.478085995368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45977.478085995368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45977.478085995368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45977.478085995368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45977.478085995368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45977.478085995368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45977.478085995368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45977.478085995368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45977.478085995368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45977.478085995368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45977.478085995368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45977.478085995368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45977.478085995368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45977.478085995368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45977.478085995368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45977.478085995368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45977.478085995368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45977.478085995368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45977.478085995368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45977.478085995368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45977.478085995368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45977.478085995368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45977.478085995368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45977.478085995368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45977.478085995368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45977.478085995368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45977.478085995368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45977.478085995368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45977.478085995368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45977.478085995368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45977.478085995368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45977.478085995368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45977.478085995368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45977.478085995368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45977.478085995368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45977.478085995368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45977.478085995368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45977.478085995368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45977.478085995368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45977.478085995368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45977.478085995368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45977.478085995368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45977.478085995368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45977.478085995368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45977.478085995368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45977.478085995368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45977.478085995368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45977.478085995368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45977.478085995368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45977.478085995368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45977.478085995368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45977.478085995368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45977.478085995368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45977.478085995368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45977.478085995368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45977.478085995368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45977.478085995368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45977.478085995368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45977.478085995368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45977.478085995368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45977.478085995368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45977.478085995368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45977.478085995368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45977.478085995368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45977.478085995368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45977.478085995368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45977.478085995368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45977.478085995368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45977.478085995368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45977.478085995368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45977.478085995368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45977.478085995368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45977.478085995368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45977.478085995368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45977.478085995368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45977.478085995368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45977.478085995368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45977.478085995368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45977.478085995368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45977.478085995368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45977.478085995368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45977.478085995368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45977.478085995368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45977.478085995368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45977.478085995368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45977.478085995368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45977.478085995368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45977.478085995368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45977.478085995368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45977.478085995368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45977.478085995368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45977.478085995368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45977.478085995368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45977.478085995368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45977.478085995368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45977.478085995368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45977.478085995368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45977.478085995368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45977.478085995368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45977.478085995368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45977.478085995368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45977.478085995368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45977.478085995368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45977.478085995368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45977.478085995368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45977.478085995368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45977.478085995368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45977.478085995368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45977.478085995368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45977.478085995368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45977.478085995368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45977.478085995368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45977.478085995368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45977.478085995368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45977.478085995368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45977.478085995368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45977.478085995368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45977.478085995368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45977.478085995368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45977.478085995368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45977.478085995368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45977.478085995368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45977.478085995368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45977.478085995368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45977.478085995368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45977.478085995368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45977.478085995368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45977.478085995368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45977.478085995368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45977.478085995368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45977.478085995368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45977.478085995368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45977.478085995368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45977.478085995368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45977.478085995368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45977.478085995368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45977.478085995368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45977.478085995368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45977.478085995368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45977.478085995368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45977.478085995368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45977.478085995368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45977.478085995368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45977.478085995368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45977.478085995368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45977.478085995368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45977.478085995368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45977.478085995368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45977.478085995368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45977.478085995368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45977.478085995368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45977.478085995368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45977.478085995368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45977.478085995368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45977.478085995368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45977.478085995368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45977.478085995368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45977.478085995368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45977.478085995368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45977.478085995368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45977.478085995368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45977.478085995368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45977.478085995368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45977.478085995368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45977.478085995368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45977.478085995368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45977.478085995368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45977.478085995368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45977.478085995368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45977.478085995368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45977.478085995368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45977.478085995368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45977.478085995368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45977.478085995368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45977.478085995368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45977.478085995368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45977.478085995368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45977.478085995368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45977.478085995368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45977.478085995368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45977.478085995368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45977.478085995368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45977.478085995368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45977.478085995368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45977.478085995368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45977.478085995368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45977.478085995368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45977.478085995368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45977.478085995368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45977.478085995368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45977.478085995368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45977.478085995368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45977.478085995368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45977.478085995368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45977.478085995368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45977.478085995368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45977.478085995368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45977.478085995368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45977.478085995368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45977.478085995368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45977.478085995368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45977.478085995368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45977.478085995368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45977.478085995368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45977.478085995368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45977.478085995368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45977.478085995368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45977.478085995368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45977.478085995368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45977.478085995368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45977.478085995368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45977.478085995368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45977.478085995368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45977.478085995368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45977.478085995368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45977.478085995368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45977.478085995368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45977.478085995368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45977.478085995368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45977.478085995368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45977.478085995368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45977.478085995368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45977.478085995368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45977.478085995368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45977.478085995368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45977.478085995368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45977.478085995368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45977.478085995368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45977.478085995368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45977.478085995368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45977.478085995368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45977.478085995368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45977.478085995368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45977.478085995368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45977.478085995368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45977.478085995368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45977.478085995368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45977.478085995368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45977.478085995368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45977.478085995368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45977.478085995368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45977.478085995368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45977.478085995368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45977.478085995368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45977.478085995368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45977.478085995368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45977.478085995368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45977.478085995368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45977.478085995368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45977.478085995368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45977.478085995368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45977.478085995368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45977.478085995368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45977.478085995368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45977.478085995368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45977.478085995368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45977.478085995368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45977.478085995368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45977.478085995368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45977.478085995368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45977.478085995368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45977.478085995368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45977.478085995368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45977.478085995368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45977.478085995368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45977.478085995368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45977.478085995368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45977.478085995368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45977.478085995368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45977.478085995368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45977.478085995368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45977.478085995368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45977.478085995368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45977.478085995368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45977.478085995368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45977.478085995368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45977.478085995368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45977.478085995368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45977.478085995368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45977.478085995368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45977.478085995368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45977.478085995368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45977.478085995368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45977.478085995368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45977.478085995368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45977.478085995368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45977.478085995368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45977.478085995368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45977.478085995368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45977.478085995368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45977.478085995368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45977.478085995368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45977.478085995368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45977.478085995368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45977.478085995368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45977.478085995368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45977.478085995368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45977.478085995368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45977.478085995368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45977.478085995368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45977.478085995368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45977.478085995368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45977.478085995368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45977.478085995368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45977.478085995368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45977.478085995368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45977.478085995368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45977.478085995368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45977.478085995368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45977.478085995368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45977.478085995368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45977.478085995368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45977.478085995368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45977.478085995368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45977.478085995368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45977.478085995368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45977.478085995368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45977.478085995368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45977.478085995368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45977.478085995368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45977.478085995368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45977.478085995368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45977.478085995368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45977.478085995368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45977.478085995368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45977.478085995368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45977.478085995368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45977.478085995368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45977.478085995368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45977.478085995368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45977.478085995368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45977.478085995368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45977.478085995368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45977.478085995368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45977.478085995368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45977.478085995368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45977.478085995368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45977.478085995368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45977.478085995368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45977.478085995368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45977.478085995368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45977.478085995368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45977.478085995368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45977.478085995368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45977.478085995368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45977.478085995368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45977.478085995368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45977.478085995368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45977.478085995368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45977.478085995368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45977.478085995368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45977.478085995368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45977.478085995368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45977.478085995368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45977.478085995368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45977.478085995368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45977.478085995368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45977.478085995368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45977.478085995368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45977.478085995368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45977.478085995368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45977.478085995368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45977.478085995368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45977.478085995368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45977.478085995368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45977.478085995368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45977.478085995368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45977.478085995368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45977.478085995368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45977.478085995368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45977.478085995368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45977.478085995368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45977.478085995368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45977.478085995368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45977.478085995368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45977.478085995368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45977.478085995368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45977.478085995368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45977.478085995368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45977.478085995368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45977.478085995368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45977.478085995368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45977.478085995368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45977.478085995368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45977.478085995368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45977.478085995368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45977.478085995368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45977.478085995368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45977.478085995368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45977.478085995368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45977.478085995368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45977.478085995368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45977.478085995368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45977.478085995368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45977.478085995368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45977.478085995368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45977.478085995368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45977.478085995368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45977.478085995368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45977.478085995368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45977.478085995368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45977.478085995368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45977.478085995368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45977.478085995368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45977.478085995368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45977.478085995368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45977.478085995368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45977.478085995368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45977.478085995368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45977.478085995368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45977.478085995368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45977.478085995368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45977.478085995368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45977.478085995368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45977.478085995368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45977.478085995368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45977.478085995368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45977.478085995368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45977.478085995368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45977.478085995368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45977.478085995368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45977.478085995368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45977.478085995368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45977.478085995368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45977.478085995368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45977.478085995368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45977.478085995368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45977.478085995368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45977.478085995368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45977.478085995368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45977.478085995368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45977.478085995368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45977.478085995368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45977.478085995368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45977.478085995368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45977.478085995368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45977.478085995368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45977.478085995368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45977.478085995368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45977.478085995368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45977.478085995368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45977.478085995368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45977.478085995368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45977.478085995368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45977.478085995368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45977.478085995368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45977.478085995368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45977.478085995368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45977.478085995368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45977.478085995368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45977.478085995368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45977.478085995368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45977.478085995368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45977.478085995368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45977.478085995368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45977.478085995368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45977.478085995368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45977.478085995368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45977.478085995368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45977.478085995368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45977.478085995368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45977.478085995368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45977.478085995368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45977.478085995368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45977.478085995368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45977.478085995368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45977.478085995368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45977.478085995368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45977.478085995368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45977.478085995368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45977.478085995368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45977.478085995368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45977.478085995368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45977.478085995368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45977.478085995368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45977.478085995368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45977.478085995368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45977.478085995368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45977.478085995368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45977.478085995368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45977.478085995368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45977.478085995368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45977.478085995368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45977.478085995368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45977.478085995368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45977.478085995368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45977.478085995368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45977.478085995368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45977.478085995368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45977.478085995368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45977.478085995368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45977.478085995368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45977.478085995368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45977.478085995368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45977.478085995368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45977.478085995368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45977.478085995368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45977.478085995368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45977.478085995368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45977.478085995368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45977.478085995368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45977.478085995368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45977.478085995368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45977.478085995368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45977.478085995368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45977.478085995368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45977.478085995368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45977.478085995368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45977.478085995368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45977.478085995368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45977.478085995368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45977.478085995368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45977.478085995368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45977.478085995368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45977.478085995368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45977.478085995368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45977.478085995368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45977.478085995368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45977.478085995368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45977.478085995368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45977.478085995368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45977.478085995368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45977.478085995368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45977.478085995368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45977.478085995368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45977.478085995368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45977.478085995368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45977.478085995368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45977.478085995368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45977.478085995368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45977.478085995368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45977.478085995368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45977.478085995368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45977.478085995368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45977.478085995368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45977.478085995368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45977.478085995368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45977.478085995368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45977.478085995368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45977.478085995368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45977.478085995368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45977.478085995368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45977.478085995368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45977.478085995368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45977.478085995368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45977.478085995368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45977.478085995368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45977.478085995368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45977.478085995368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45977.478085995368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45977.478085995368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45977.478085995368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45977.478085995368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45977.478085995368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45977.478085995368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45977.478085995368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45977.478085995368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45977.478085995368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45977.478085995368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45977.478085995368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45977.478085995368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45977.478085995368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45977.478085995368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45977.478085995368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45977.478085995368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45977.478085995368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45977.478085995368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45977.478085995368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45977.478085995368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45977.478085995368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45977.478085995368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45977.478085995368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45977.478085995368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45977.478085995368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45977.478085995368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45977.478085995368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45977.478085995368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45977.478085995368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45977.478085995368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45977.478085995368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45977.478085995368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45977.478085995368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45977.478085995368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45977.478085995368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45977.478085995368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45977.478085995368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45977.478085995368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45977.478085995368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45977.478085995368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45977.478085995368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45977.478085995368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45977.478085995368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45977.478085995368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45977.478085995368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45977.478085995368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45977.478085995368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45977.478085995368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45977.478085995368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45977.478085995368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45977.478085995368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45977.478085995368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45977.478085995368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45977.478085995368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45977.478085995368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45977.478085995368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45977.478085995368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45977.478085995368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45977.478085995368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45977.478085995368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45977.478085995368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45977.478085995368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45977.478085995368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45977.478085995368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45977.478085995368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45977.478085995368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45977.478085995368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45977.478085995368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45977.478085995368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45977.478085995368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45977.478085995368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45977.478085995368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45977.478085995368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45977.478085995368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45977.478085995368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45977.478085995368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45977.478085995368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45977.478085995368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45977.478085995368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45977.478085995368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45977.478085995368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45977.478085995368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45977.478085995368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45977.478085995368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45977.478085995368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45977.478085995368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45977.478085995368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45977.478085995368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45977.478085995368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45977.478085995368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45977.478085995368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45977.478085995368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45977.478085995368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45977.478085995368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45977.478085995368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45977.478085995368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45977.478085995368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45977.478085995368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45977.478085995368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45977.478085995368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45977.478085995368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45977.478085995368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45977.478085995368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45977.478085995368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45977.478085995368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45977.478085995368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45977.478085995368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45977.478085995368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45977.478085995368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45977.478085995368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45977.478085995368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45977.478085995368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45977.478085995368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45977.478085995368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45977.478085995368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45977.478085995368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45977.478085995368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45977.478085995368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45977.478085995368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45977.478085995368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45977.478085995368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45977.478085995368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45977.478085995368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45977.478085995368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45977.478085995368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45977.478085995368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45977.478085995368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45977.478085995368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45977.478085995368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45977.478085995368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45977.478085995368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45977.478085995368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45977.478085995368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45977.478085995368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45977.478085995368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45977.478085995368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45977.478085995368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45977.478085995368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45977.478085995368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45977.478085995368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45977.478085995368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45977.478085995368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45977.478085995368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45977.478085995368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45977.478085995368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45977.478085995368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45977.478085995368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45977.478085995368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45977.478085995368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45977.478085995368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45977.478085995368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45977.478085995368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45977.478085995368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45977.478085995368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45977.478085995368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45977.478085995368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45977.478085995368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45977.478085995368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45977.478085995368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45977.478085995368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45977.478085995368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45977.478085995368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45977.478085995368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45977.478085995368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45977.478085995368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45977.478085995368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45977.478085995368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45977.478085995368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45977.478085995368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45977.478085995368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45977.478085995368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45977.478085995368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45977.478085995368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45977.478085995368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45977.478085995368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45977.478085995368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45977.478085995368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45977.478085995368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45977.478085995368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45977.478085995368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45977.478085995368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45977.478085995368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45977.478085995368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45977.478085995368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45977.478085995368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45977.478085995368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45977.478085995368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45977.478085995368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45977.478085995368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45977.478085995368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45977.478085995368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45977.478085995368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45977.478085995368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45977.478085995368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45977.478085995368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45977.478085995368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45977.478085995368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45977.478085995368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45977.478085995368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45977.478085995368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45977.478085995368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45977.478085995368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45977.478085995368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45977.478085995368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45977.478085995368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45977.478085995368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45977.478085995368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45977.478085995368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45977.478085995368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45977.478085995368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45977.478085995368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45977.478085995368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45977.478085995368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45977.478085995368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45977.478085995368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45977.478085995368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45977.478085995368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45977.478085995368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45977.478085995368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45977.478085995368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45977.478085995368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45977.478085995368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45977.478085995368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45977.478085995368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45977.478085995368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45977.478085995368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45977.478085995368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45977.478085995368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45977.478085995368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45977.478085995368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45977.478085995368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45977.478085995368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45977.478085995368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45977.478085995368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45977.478085995368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45977.478085995368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45977.478085995368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45977.478085995368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45977.478085995368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45977.478085995368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45977.478085995368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45977.478085995368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45977.478085995368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45977.478085995368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45977.478085995368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45977.478085995368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45977.478085995368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45977.478085995368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45977.478085995368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45977.478085995368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45977.478085995368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45977.478085995368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45977.478085995368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45977.478085995368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45977.478085995368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45977.478085995368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45977.478085995368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45977.478085995368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45977.478085995368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45977.478085995368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45977.478085995368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45977.478085995368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45977.478085995368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45977.478085995368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45977.478085995368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45977.478085995368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45977.478085995368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45977.478085995368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45977.478085995368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45977.478085995368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45977.478085995368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45977.478085995368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45977.478085995368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45977.478085995368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45977.478085995368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45977.478085995368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45977.478085995368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45977.478085995368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45977.478085995368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45977.478085995368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45977.478085995368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45977.478085995368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45977.478085995368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45977.478085995368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45977.478085995368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45977.478085995368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45977.478085995368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45977.478085995368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45977.478085995368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45977.478085995368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45977.478085995368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45977.478085995368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45977.478085995368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45977.478085995368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45977.478085995368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45977.478085995368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45977.478085995368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45977.478085995368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45977.478085995368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45977.478085995368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45977.478085995368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45977.478085995368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45977.478085995368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45977.478085995368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45977.478085995368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45977.478085995368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45977.478085995368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45977.478085995368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45977.478085995368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45977.478085995368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45977.478085995368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45977.478085995368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45977.478085995368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45977.478085995368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45977.478085995368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45977.478085995368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45977.478085995368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45977.478085995368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45977.478085995368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45977.478085995368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45977.478085995368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45977.478085995368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45977.478085995368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45977.478085995368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45977.478085995368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45977.478085995368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45977.478085995368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45977.478085995368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45977.478085995368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45977.478085995368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45977.478085995368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45977.478085995368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45977.478085995368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45977.478085995368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45977.478085995368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45977.478085995368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45977.478085995368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45977.478085995368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45977.478085995368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45977.478085995368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45977.478085995368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45977.478085995368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45977.478085995368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45977.478085995368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45977.478085995368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45977.478085995368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45977.478085995368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45977.478085995368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45977.478085995368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45977.478085995368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45977.478085995368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45977.478085995368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45977.478085995368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45977.478085995368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45977.478085995368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45977.478085995368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45977.478085995368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45977.478085995368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45977.478085995368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45977.478085995368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45977.478085995368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45977.478085995368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45977.478085995368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45977.478085995368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45977.478085995368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45977.478085995368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45977.478085995368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45977.478085995368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45977.478085995368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45977.478085995368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45977.478085995368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45977.478085995368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45977.478085995368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45977.478085995368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45977.478085995368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45977.478085995368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45977.478085995368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45977.478085995368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45977.478085995368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45977.478085995368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45977.478085995368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45977.478085995368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45977.478085995368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45977.478085995368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45977.478085995368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45977.478085995368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45977.478085995368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45977.478085995368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45977.478085995368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45977.478085995368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45977.478085995368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45977.478085995368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45977.478085995368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45977.478085995368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45977.478085995368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45977.478085995368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45977.478085995368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45977.478085995368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45977.478085995368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45977.478085995368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45977.478085995368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45977.478085995368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45977.478085995368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45977.478085995368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45977.478085995368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45977.478085995368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45977.478085995368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45977.478085995368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45977.478085995368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45977.478085995368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45977.478085995368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45977.478085995368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45977.478085995368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45977.478085995368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45977.478085995368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45977.478085995368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273.99736840277183</v>
      </c>
      <c r="H2" s="96">
        <v>45703.474768518521</v>
      </c>
      <c r="I2" s="96" t="str">
        <f>IFERROR(VLOOKUP(D2,DB!A:F,6,0),"")</f>
        <v>SCECO</v>
      </c>
      <c r="J2" s="96" t="str">
        <f>IFERROR(VLOOKUP(D2,DB!A:G,7,0),"")</f>
        <v>Dead</v>
      </c>
      <c r="K2" s="98" t="s">
        <v>39124</v>
      </c>
      <c r="L2" s="92" t="str">
        <f>IFERROR(VLOOKUP(D2,DB!A:I,9,0),"")</f>
        <v>Latis</v>
      </c>
    </row>
    <row r="3" spans="1:16" ht="15" customHeight="1">
      <c r="A3" s="128" t="s">
        <v>39125</v>
      </c>
      <c r="B3" s="128" t="str">
        <f>IFERROR(VLOOKUP(D3,DB!A:K,11,0),"")</f>
        <v>R4</v>
      </c>
      <c r="C3" s="94">
        <v>1</v>
      </c>
      <c r="D3" s="92" t="s">
        <v>31096</v>
      </c>
      <c r="E3" s="95" t="s">
        <v>39021</v>
      </c>
      <c r="F3" s="96">
        <v>45977.398425925923</v>
      </c>
      <c r="G3" s="97">
        <f ca="1">IFERROR(NOW()-F3,"")</f>
        <v>7.9660069444798864E-2</v>
      </c>
      <c r="H3" s="96">
        <v>45977.392766203702</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45977.478085995368</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45977.478085995368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45977.478085995368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45977.478085995368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45977.478085995368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45977.478085995368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45977.478085995368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45977.478085995368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45977.478085995368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45977.478085995368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45977.478085995368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45977.478085995368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45977.478085995368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45977.478085995368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45977.478085995368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45977.478085995368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45977.478085995368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45977.478085995368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45977.478085995368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45977.478085995368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45977.478085995368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45977.478085995368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45977.478085995368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45977.478085995368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45977.478085995368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45977.478085995368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45977.478085995368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45977.478085995368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45977.478085995368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45977.478085995368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45977.478085995368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45977.478085995368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45977.478085995368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45977.478085995368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45977.478085995368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45977.478085995368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45977.478085995368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45977.478085995368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45977.478085995368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45977.478085995368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45977.478085995368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45977.478085995368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45977.478085995368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45977.478085995368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45977.478085995368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45977.478085995368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45977.478085995368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45977.478085995368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45977.478085995368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45977.478085995368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45977.478085995368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45977.478085995368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45977.478085995368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45977.478085995368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45977.478085995368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45977.478085995368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45977.478085995368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45977.478085995368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45977.478085995368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45977.478085995368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45977.478085995368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45977.478085995368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45977.478085995368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45977.478085995368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45977.478085995368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45977.478085995368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45977.478085995368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45977.478085995368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45977.478085995368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45977.478085995368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45977.478085995368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45977.478085995368</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45977.478085995368</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85.646025810179708</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51.289208680551383</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28.816974884255615</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8.6294864583323942</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45977.478085995368</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45977.478085995368</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45977.478085995368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45977.478085995368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45977.478085995368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45977.478085995368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45977.478085995368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45977.478085995368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45977.478085995368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45977.478085995368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45977.478085995368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45977.478085995368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45977.478085995368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45977.478085995368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45977.478085995368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45977.478085995368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45977.478085995368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45977.478085995368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45977.478085995368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45977.478085995368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45977.478085995368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45977.478085995368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45977.478085995368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45977.478085995368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45977.478085995368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45977.478085995368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45977.478085995368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45977.478085995368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45977.478085995368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45977.478085995368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45977.478085995368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45977.478085995368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45977.478085995368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45977.478085995368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45977.478085995368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45977.478085995368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45977.478085995368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45977.478085995368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45977.478085995368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45977.478085995368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45977.478085995368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45977.478085995368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45977.478085995368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45977.478085995368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45977.478085995368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45977.478085995368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45977.478085995368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45977.478085995368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45977.478085995368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45977.478085995368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45977.478085995368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45977.478085995368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45977.478085995368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45977.478085995368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45977.478085995368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45977.478085995368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45977.478085995368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45977.478085995368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45977.478085995368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45977.478085995368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45977.478085995368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45977.478085995368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45977.478085995368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45977.478085995368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45977.478085995368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45977.478085995368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45977.478085995368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45977.478085995368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45977.478085995368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45977.478085995368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45977.478085995368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45977.478085995368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45977.478085995368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45977.478085995368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45977.478085995368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45977.478085995368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45977.478085995368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45977.478085995368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45977.478085995368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45977.478085995368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45977.478085995368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45977.478085995368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45977.478085995368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45977.478085995368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45977.478085995368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45977.478085995368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45977.478085995368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45977.478085995368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45977.478085995368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45977.478085995368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45977.478085995368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45977.478085995368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45977.478085995368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45977.478085995368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45977.478085995368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45977.478085995368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45977.478085995368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45977.478085995368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45977.478085995368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45977.478085995368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45977.478085995368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45977.478085995368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45977.478085995368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45977.478085995368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45977.478085995368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45977.478085995368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45977.478085995368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45977.478085995368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45977.478085995368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45977.478085995368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45977.478085995368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45977.478085995368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45977.478085995368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45977.478085995368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45977.478085995368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45977.478085995368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45977.478085995368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45977.478085995368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45977.478085995368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45977.478085995368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45977.478085995368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45977.478085995368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45977.478085995368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45977.478085995368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45977.478085995368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45977.478085995368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45977.478085995368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45977.478085995368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45977.478085995368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45977.478085995368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45977.478085995368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45977.478085995368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45977.478085995368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45977.478085995368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45977.478085995368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45977.478085995368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45977.478085995368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45977.478085995368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45977.478085995368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45977.478085995368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45977.478085995368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45977.478085995368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45977.478085995368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45977.478085995368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45977.478085995368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45977.478085995368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45977.478085995368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45977.478085995368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45977.478085995368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45977.478085995368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45977.478085995368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45977.478085995368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45977.478085995368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45977.478085995368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45977.478085995368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45977.478085995368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45977.478085995368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45977.478085995368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45977.478085995368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45977.478085995368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45977.478085995368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45977.478085995368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45977.478085995368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45977.478085995368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45977.478085995368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35372</v>
      </c>
      <c r="E2" s="117" t="s">
        <v>39021</v>
      </c>
      <c r="F2" s="136">
        <v>45977.363761574074</v>
      </c>
      <c r="G2" s="105">
        <f t="shared" ref="G2:G9" ca="1" si="0">IFERROR(NOW()-F2,"-")</f>
        <v>0.11432442129444098</v>
      </c>
      <c r="H2" s="136">
        <v>45977.357824074075</v>
      </c>
      <c r="I2" s="134" t="str">
        <f>IFERROR(VLOOKUP(D2,DB!A:F,6,0),"")</f>
        <v>SCECO</v>
      </c>
      <c r="J2" s="134" t="str">
        <f>IFERROR(VLOOKUP(D2,DB!A:G,7,0),"")</f>
        <v>Vandalized</v>
      </c>
      <c r="K2" s="137" t="s">
        <v>39136</v>
      </c>
      <c r="L2" s="138" t="str">
        <f>IFERROR(VLOOKUP(D2,DB!A:I,9,0),"")</f>
        <v>Latis</v>
      </c>
    </row>
    <row r="3" spans="1:16382" ht="31.5" customHeight="1">
      <c r="A3" s="133" t="s">
        <v>39137</v>
      </c>
      <c r="B3" s="134" t="str">
        <f>IFERROR(VLOOKUP(D3,DB!A:K,11,0),"")</f>
        <v>R6</v>
      </c>
      <c r="C3" s="135">
        <v>1</v>
      </c>
      <c r="D3" s="134" t="s">
        <v>31674</v>
      </c>
      <c r="E3" s="117" t="s">
        <v>39021</v>
      </c>
      <c r="F3" s="154">
        <v>45977.401550925926</v>
      </c>
      <c r="G3" s="75">
        <f ca="1">IFERROR(NOW()-F3,"-")</f>
        <v>7.6535069441888481E-2</v>
      </c>
      <c r="H3" s="136">
        <v>45977.401550925926</v>
      </c>
      <c r="I3" s="134" t="str">
        <f>IFERROR(VLOOKUP(D3,DB!A:F,6,0),"")</f>
        <v>SCECO</v>
      </c>
      <c r="J3" s="134" t="str">
        <f>IFERROR(VLOOKUP(D3,DB!A:G,7,0),"")</f>
        <v>Vandalized</v>
      </c>
      <c r="K3" s="137" t="s">
        <v>39138</v>
      </c>
      <c r="L3" s="138" t="str">
        <f>IFERROR(VLOOKUP(D3,DB!A:I,9,0),"")</f>
        <v>Latis</v>
      </c>
    </row>
    <row r="4" spans="1:16382" ht="31.5" customHeight="1">
      <c r="A4" s="133"/>
      <c r="B4" s="134" t="str">
        <f>IFERROR(VLOOKUP(D4,DB!A:K,11,0),"")</f>
        <v/>
      </c>
      <c r="C4" s="135"/>
      <c r="D4" s="153"/>
      <c r="E4" s="117"/>
      <c r="F4" s="154"/>
      <c r="G4" s="75">
        <f ca="1">IFERROR(NOW()-F4,"-")</f>
        <v>45977.478085995368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45977.478085995368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45977.478085995368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45977.478085995368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45977.478085995368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45977.478085995368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45977.478085995368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45977.478085995368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45977.478085995368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45977.478085995368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45977.478085995368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45977.478085995368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45977.478085995368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45977.478085995368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45977.478085995368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45977.478085995368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45977.478085995368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45977.478085995368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45977.478085995368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45977.478085995368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45977.478085995368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45977.478085995368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45977.478085995368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45977.478085995368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45977.478085995368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45977.478085995368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45977.478085995368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45977.478085995368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45977.478085995368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45977.478085995368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45977.478085995368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45977.478085995368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45977.478085995368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45977.478085995368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45977.478085995368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45977.478085995368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45977.478085995368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45977.478085995368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45977.478085995368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45977.478085995368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45977.478085995368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45977.478085995368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45977.478085995368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45977.478085995368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45977.478085995368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45977.478085995368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45977.478085995368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45977.478085995368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45977.478085995368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45977.478085995368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45977.478085995368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45977.478085995368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45977.478085995368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45977.478085995368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45977.478085995368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45977.478085995368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45977.478085995368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45977.478085995368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45977.478085995368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45977.478085995368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45977.478085995368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45977.478085995368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45977.478085995368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45977.478085995368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45977.478085995368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45977.478085995368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45977.478085995368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45977.478085995368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45977.478085995368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45977.478085995368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45977.478085995368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45977.478085995368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45977.478085995368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45977.478085995368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45977.478085995368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45977.478085995368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45977.478085995368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45977.478085995368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45977.478085995368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45977.478085995368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45977.478085995368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45977.478085995368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45977.478085995368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45977.478085995368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45977.478085995368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45977.478085995368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45977.478085995368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45977.478085995368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45977.478085995368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45977.478085995368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45977.478085995368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45977.478085995368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45977.478085995368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45977.478085995368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45977.478085995368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45977.478085995368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45977.478085995368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45977.478085995368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45977.478085995368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45977.478085995368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45977.478085995368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45977.478085995368</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45977.478085995368</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45977.478085995368</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