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65" documentId="120_S{2AC9BD13-BADA-5192-A53E-5A8FF88502F6}" xr6:coauthVersionLast="47" xr6:coauthVersionMax="47" xr10:uidLastSave="{4C35398B-9250-40AF-82D3-0212F5275C6F}"/>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<sst xmlns="http://schemas.openxmlformats.org/spreadsheetml/2006/main" count="180298" uniqueCount="39134">
  <si>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</si>
  <si>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</si>
  <si>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</si>
  <si>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</si>
  <si>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</si>
  <si>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</si>
  <si>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</si>
  <si>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</si>
  <si>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</si>
  <si>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</si>
  <si>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</si>
  <si>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</si>
  <si>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</si>
  <si>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</si>
  <si>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</si>
  <si>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</si>
  <si>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</si>
  <si>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</si>
  <si>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</si>
  <si>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</si>
  <si>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</si>
  <si>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</si>
  <si>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</si>
  <si>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</si>
  <si>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</si>
  <si>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</si>
  <si>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</si>
  <si>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</si>
  <si>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</si>
  <si>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</si>
  <si>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</si>
  <si>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</si>
  <si>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</si>
  <si>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</si>
  <si>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</si>
  <si>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</si>
  <si>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</si>
  <si>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</si>
  <si>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</si>
  <si>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</si>
  <si>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</si>
  <si>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</si>
  <si>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</si>
  <si>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</si>
  <si>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</si>
  <si>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</si>
  <si>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</si>
  <si>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</si>
  <si>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</si>
  <si>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</si>
  <si>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</si>
  <si>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</si>
  <si>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</si>
  <si>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</si>
  <si>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</si>
  <si>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</si>
  <si>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</si>
  <si>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</si>
  <si>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</si>
  <si>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</si>
  <si>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</si>
  <si>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</si>
  <si>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</si>
  <si>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</si>
  <si>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</si>
  <si>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</si>
  <si>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</si>
  <si>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</si>
  <si>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</si>
  <si>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</si>
  <si>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</si>
  <si>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</si>
  <si>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</si>
  <si>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</si>
  <si>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</si>
  <si>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</si>
  <si>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</si>
  <si>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</si>
  <si>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</si>
  <si>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</si>
  <si>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</si>
  <si>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</si>
  <si>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</si>
  <si>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</si>
  <si>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</si>
  <si>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</si>
  <si>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</si>
  <si>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</si>
  <si>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</si>
  <si>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</si>
  <si>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</si>
  <si>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</si>
  <si>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</si>
  <si>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</si>
  <si>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</si>
  <si>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</si>
  <si>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</si>
  <si>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</si>
  <si>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</si>
  <si>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</si>
  <si>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</si>
  <si>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</si>
  <si>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</si>
  <si>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</si>
  <si>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</si>
  <si>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</si>
  <si>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</si>
  <si>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</si>
  <si>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</si>
  <si>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</si>
  <si>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</si>
  <si>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</si>
  <si>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</si>
  <si>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</si>
  <si>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</si>
  <si>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</si>
  <si>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</si>
  <si>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</si>
  <si>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</si>
  <si>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</si>
  <si>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</si>
  <si>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</si>
  <si>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</si>
  <si>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</si>
  <si>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</si>
  <si>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</si>
  <si>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</si>
  <si>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</si>
  <si>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</si>
  <si>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</si>
  <si>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</si>
  <si>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</si>
  <si>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</si>
  <si>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</si>
  <si>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</si>
  <si>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</si>
  <si>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</si>
  <si>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</si>
  <si>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</si>
  <si>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</si>
  <si>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</si>
  <si>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</si>
  <si>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</si>
  <si>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</si>
  <si>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</si>
  <si>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</si>
  <si>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</si>
  <si>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</si>
  <si>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</si>
  <si>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</si>
  <si>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</si>
  <si>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</si>
  <si>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</si>
  <si>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</si>
  <si>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</si>
  <si>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</si>
  <si>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</si>
  <si>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</si>
  <si>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</si>
  <si>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</si>
  <si>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</si>
  <si>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</si>
  <si>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</si>
  <si>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</si>
  <si>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</si>
  <si>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</si>
  <si>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</si>
  <si>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</si>
  <si>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</si>
  <si>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</si>
  <si>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</si>
  <si>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</si>
  <si>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</si>
  <si>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</si>
  <si>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</si>
  <si>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</si>
  <si>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</si>
  <si>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</si>
  <si>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</si>
  <si>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</si>
  <si>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</si>
  <si>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</si>
  <si>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</si>
  <si>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</si>
  <si>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</si>
  <si>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</si>
  <si>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</si>
  <si>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</si>
  <si>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</si>
  <si>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</si>
  <si>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</si>
  <si>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</si>
  <si>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</si>
  <si>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</si>
  <si>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</si>
  <si>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</si>
  <si>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</si>
  <si>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</si>
  <si>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</si>
  <si>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</si>
  <si>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</si>
  <si>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</si>
  <si>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</si>
  <si>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</si>
  <si>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</si>
  <si>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</si>
  <si>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</si>
  <si>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</si>
  <si>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</si>
  <si>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</si>
  <si>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</si>
  <si>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</si>
  <si>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</si>
  <si>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</si>
  <si>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</si>
  <si>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</si>
  <si>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</si>
  <si>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</si>
  <si>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</si>
  <si>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</si>
  <si>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</si>
  <si>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</si>
  <si>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</si>
  <si>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</si>
  <si>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</si>
  <si>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</si>
  <si>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</si>
  <si>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</si>
  <si>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</si>
  <si>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</si>
  <si>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</si>
  <si>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</si>
  <si>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</si>
  <si>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</si>
  <si>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</si>
  <si>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</si>
  <si>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</si>
  <si>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</si>
  <si>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</si>
  <si>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</si>
  <si>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</si>
  <si>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</si>
  <si>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</si>
  <si>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</si>
  <si>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</si>
  <si>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</si>
  <si>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</si>
  <si>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</si>
  <si>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</si>
  <si>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</si>
  <si>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</si>
  <si>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</si>
  <si>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</si>
  <si>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</si>
  <si>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</si>
  <si>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</si>
  <si>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</si>
  <si>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</si>
  <si>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</si>
  <si>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</si>
  <si>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</si>
  <si>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</si>
  <si>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</si>
  <si>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</si>
  <si>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</si>
  <si>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</si>
  <si>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</si>
  <si>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</si>
  <si>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</si>
  <si>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</si>
  <si>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</si>
  <si>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</si>
  <si>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</si>
  <si>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</si>
  <si>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</si>
  <si>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</si>
  <si>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</si>
  <si>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</si>
  <si>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</si>
  <si>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</si>
  <si>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</si>
  <si>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</si>
  <si>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</si>
  <si>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</si>
  <si>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</si>
  <si>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</si>
  <si>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</si>
  <si>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</si>
  <si>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</si>
  <si>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</si>
  <si>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</si>
  <si>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</si>
  <si>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</si>
  <si>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</si>
  <si>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</si>
  <si>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</si>
  <si>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</si>
  <si>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</si>
  <si>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</si>
  <si>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</si>
  <si>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</si>
  <si>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</si>
  <si>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</si>
  <si>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</si>
  <si>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</si>
  <si>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</si>
  <si>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</si>
  <si>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</si>
  <si>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</si>
  <si>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</si>
  <si>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</si>
  <si>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</si>
  <si>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</si>
  <si>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</si>
  <si>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</si>
  <si>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</si>
  <si>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</si>
  <si>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</si>
  <si>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</si>
  <si>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</si>
  <si>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</si>
  <si>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</si>
  <si>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</si>
  <si>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</si>
  <si>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</si>
  <si>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</si>
  <si>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</si>
  <si>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</si>
  <si>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</si>
  <si>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</si>
  <si>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</si>
  <si>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</si>
  <si>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</si>
  <si>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</si>
  <si>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</si>
  <si>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</si>
  <si>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</si>
  <si>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</si>
  <si>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</si>
  <si>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</si>
  <si>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</si>
  <si>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</si>
  <si>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</si>
  <si>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</si>
  <si>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</si>
  <si>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</si>
  <si>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</si>
  <si>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</si>
  <si>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</si>
  <si>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</si>
  <si>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</si>
  <si>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</si>
  <si>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</si>
  <si>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</si>
  <si>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</si>
  <si>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</si>
  <si>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</si>
  <si>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</si>
  <si>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</si>
  <si>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</si>
  <si>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</si>
  <si>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</si>
  <si>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</si>
  <si>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</si>
  <si>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</si>
  <si>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</si>
  <si>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</si>
  <si>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</si>
  <si>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</si>
  <si>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</si>
  <si>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</si>
  <si>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</si>
  <si>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</si>
  <si>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</si>
  <si>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</si>
  <si>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</si>
  <si>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</si>
  <si>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</si>
  <si>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</si>
  <si>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</si>
  <si>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</si>
  <si>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</si>
  <si>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</si>
  <si>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</si>
  <si>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</si>
  <si>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</si>
  <si>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</si>
  <si>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</si>
  <si>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</si>
  <si>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</si>
  <si>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</si>
  <si>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</si>
  <si>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</si>
  <si>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</si>
  <si>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</si>
  <si>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</si>
  <si>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</si>
  <si>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</si>
  <si>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</si>
  <si>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</si>
  <si>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</si>
  <si>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</si>
  <si>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</si>
  <si>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</si>
  <si>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</si>
  <si>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</si>
  <si>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</si>
  <si>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</si>
  <si>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</si>
  <si>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</si>
  <si>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</si>
  <si>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</si>
  <si>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</si>
  <si>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</si>
  <si>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</si>
  <si>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</si>
  <si>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</si>
  <si>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</si>
  <si>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</si>
  <si>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</si>
  <si>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</si>
  <si>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</si>
  <si>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</si>
  <si>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</si>
  <si>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</si>
  <si>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</si>
  <si>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</si>
  <si>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</si>
  <si>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</si>
  <si>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</si>
  <si>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</si>
  <si>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</si>
  <si>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</si>
  <si>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</si>
  <si>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</si>
  <si>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</si>
  <si>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</si>
  <si>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</si>
  <si>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</si>
  <si>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</si>
  <si>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</si>
  <si>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</si>
  <si>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</si>
  <si>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</si>
  <si>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</si>
  <si>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</si>
  <si>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</si>
  <si>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</si>
  <si>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</si>
  <si>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</si>
  <si>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</si>
  <si>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</si>
  <si>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</si>
  <si>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</si>
  <si>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</si>
  <si>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</si>
  <si>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</si>
  <si>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</si>
  <si>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</si>
  <si>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</si>
  <si>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</si>
  <si>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</si>
  <si>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</si>
  <si>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</si>
  <si>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</si>
  <si>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</si>
  <si>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</si>
  <si>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</si>
  <si>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</si>
  <si>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</si>
  <si>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</si>
  <si>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</si>
  <si>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</si>
  <si>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</si>
  <si>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</si>
  <si>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</si>
  <si>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</si>
  <si>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</si>
  <si>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</si>
  <si>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</si>
  <si>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</si>
  <si>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</si>
  <si>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</si>
  <si>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</si>
  <si>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</si>
  <si>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</si>
  <si>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</si>
  <si>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</si>
  <si>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</si>
  <si>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</si>
  <si>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</si>
  <si>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</si>
  <si>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</si>
  <si>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</si>
  <si>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</si>
  <si>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</si>
  <si>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</si>
  <si>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</si>
  <si>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</si>
  <si>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</si>
  <si>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</si>
  <si>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</si>
  <si>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</si>
  <si>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</si>
  <si>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</si>
  <si>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</si>
  <si>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</si>
  <si>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</si>
  <si>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</si>
  <si>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</si>
  <si>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</si>
  <si>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</si>
  <si>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</si>
  <si>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</si>
  <si>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</si>
  <si>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</si>
  <si>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</si>
  <si>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</si>
  <si>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</si>
  <si>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</si>
  <si>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</si>
  <si>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</si>
  <si>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</si>
  <si>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</si>
  <si>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</si>
  <si>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</si>
  <si>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</si>
  <si>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</si>
  <si>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</si>
  <si>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</si>
  <si>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</si>
  <si>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</si>
  <si>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</si>
  <si>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</si>
  <si>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</si>
  <si>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</si>
  <si>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</si>
  <si>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</si>
  <si>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</si>
  <si>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</si>
  <si>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</si>
  <si>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</si>
  <si>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</si>
  <si>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</si>
  <si>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</si>
  <si>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</si>
  <si>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</si>
  <si>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</si>
  <si>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</si>
  <si>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</si>
  <si>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</si>
  <si>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</si>
  <si>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</si>
  <si>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</si>
  <si>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</si>
  <si>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</si>
  <si>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</si>
  <si>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</si>
  <si>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</si>
  <si>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</si>
  <si>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</si>
  <si>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</si>
  <si>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</si>
  <si>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</si>
  <si>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</si>
  <si>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</si>
  <si>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</si>
  <si>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</si>
  <si>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</si>
  <si>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</si>
  <si>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</si>
  <si>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</si>
  <si>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</si>
  <si>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</si>
  <si>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</si>
  <si>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</si>
  <si>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</si>
  <si>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</si>
  <si>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</si>
  <si>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</si>
  <si>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</si>
  <si>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</si>
  <si>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</si>
  <si>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</si>
  <si>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</si>
  <si>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</si>
  <si>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</si>
  <si>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</si>
  <si>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</si>
  <si>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</si>
  <si>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</si>
  <si>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</si>
  <si>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</si>
  <si>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</si>
  <si>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</si>
  <si>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</si>
  <si>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</si>
  <si>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</si>
  <si>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</si>
  <si>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</si>
  <si>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</si>
  <si>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</si>
  <si>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</si>
  <si>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</si>
  <si>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</si>
  <si>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</si>
  <si>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</si>
  <si>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</si>
  <si>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</si>
  <si>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</si>
  <si>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</si>
  <si>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</si>
  <si>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</si>
  <si>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</si>
  <si>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</si>
  <si>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</si>
  <si>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</si>
  <si>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</si>
  <si>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</si>
  <si>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</si>
  <si>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</si>
  <si>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</si>
  <si>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</si>
  <si>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</si>
  <si>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</si>
  <si>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</si>
  <si>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</si>
  <si>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</si>
  <si>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</si>
  <si>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</si>
  <si>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</si>
  <si>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</si>
  <si>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</si>
  <si>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</si>
  <si>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</si>
  <si>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</si>
  <si>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</si>
  <si>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</si>
  <si>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</si>
  <si>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</si>
  <si>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</si>
  <si>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</si>
  <si>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</si>
  <si>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</si>
  <si>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</si>
  <si>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</si>
  <si>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</si>
  <si>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</si>
  <si>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</si>
  <si>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</si>
  <si>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</si>
  <si>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</si>
  <si>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</si>
  <si>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</si>
  <si>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</si>
  <si>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</si>
  <si>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</si>
  <si>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</si>
  <si>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</si>
  <si>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</si>
  <si>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</si>
  <si>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</si>
  <si>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</si>
  <si>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</si>
  <si>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</si>
  <si>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</si>
  <si>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</si>
  <si>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</si>
  <si>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</si>
  <si>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</si>
  <si>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</si>
  <si>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</si>
  <si>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</si>
  <si>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</si>
  <si>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</si>
  <si>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</si>
  <si>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</si>
  <si>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</si>
  <si>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</si>
  <si>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</si>
  <si>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</si>
  <si>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</si>
  <si>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</si>
  <si>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</si>
  <si>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</si>
  <si>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</si>
  <si>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</si>
  <si>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</si>
  <si>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</si>
  <si>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</si>
  <si>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</si>
  <si>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</si>
  <si>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</si>
  <si>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</si>
  <si>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</si>
  <si>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</si>
  <si>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</si>
  <si>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</si>
  <si>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</si>
  <si>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</si>
  <si>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</si>
  <si>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</si>
  <si>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</si>
  <si>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</si>
  <si>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</si>
  <si>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</si>
  <si>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</si>
  <si>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</si>
  <si>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</si>
  <si>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</si>
  <si>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</si>
  <si>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</si>
  <si>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</si>
  <si>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</si>
  <si>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</si>
  <si>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</si>
  <si>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</si>
  <si>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</si>
  <si>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</si>
  <si>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</si>
  <si>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</si>
  <si>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</si>
  <si>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</si>
  <si>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</si>
  <si>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</si>
  <si>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</si>
  <si>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</si>
  <si>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</si>
  <si>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</si>
  <si>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</si>
  <si>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</si>
  <si>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</si>
  <si>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</si>
  <si>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</si>
  <si>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</si>
  <si>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</si>
  <si>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</si>
  <si>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</si>
  <si>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</si>
  <si>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</si>
  <si>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</si>
  <si>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</si>
  <si>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</si>
  <si>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</si>
  <si>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</si>
  <si>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</si>
  <si>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</si>
  <si>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</si>
  <si>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</si>
  <si>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</si>
  <si>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</si>
  <si>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</si>
  <si>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</si>
  <si>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</si>
  <si>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</si>
  <si>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</si>
  <si>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</si>
  <si>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</si>
  <si>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</si>
  <si>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</si>
  <si>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</si>
  <si>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</si>
  <si>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</si>
  <si>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</si>
  <si>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</si>
  <si>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</si>
  <si>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</si>
  <si>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</si>
  <si>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</si>
  <si>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</si>
  <si>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</si>
  <si>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</si>
  <si>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</si>
  <si>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</si>
  <si>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</si>
  <si>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</si>
  <si>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</si>
  <si>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</si>
  <si>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</si>
  <si>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</si>
  <si>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</si>
  <si>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</si>
  <si>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</si>
  <si>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</si>
  <si>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</si>
  <si>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</si>
  <si>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</si>
  <si>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</si>
  <si>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</si>
  <si>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</si>
  <si>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</si>
  <si>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</si>
  <si>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</si>
  <si>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</si>
  <si>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</si>
  <si>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</si>
  <si>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</si>
  <si>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</si>
  <si>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</si>
  <si>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</si>
  <si>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</si>
  <si>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</si>
  <si>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</si>
  <si>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</si>
  <si>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</si>
  <si>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</si>
  <si>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</si>
  <si>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</si>
  <si>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</si>
  <si>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</si>
  <si>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</si>
  <si>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</si>
  <si>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</si>
  <si>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</si>
  <si>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</si>
  <si>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</si>
  <si>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</si>
  <si>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</si>
  <si>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</si>
  <si>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</si>
  <si>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</si>
  <si>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</si>
  <si>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</si>
  <si>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</si>
  <si>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</si>
  <si>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</si>
  <si>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</si>
  <si>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</si>
  <si>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</si>
  <si>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</si>
  <si>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</si>
  <si>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</si>
  <si>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</si>
  <si>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</si>
  <si>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</si>
  <si>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</si>
  <si>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</si>
  <si>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</si>
  <si>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</si>
  <si>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</si>
  <si>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</si>
  <si>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</si>
  <si>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</si>
  <si>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</si>
  <si>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</si>
  <si>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</si>
  <si>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</si>
  <si>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</si>
  <si>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</si>
  <si>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</si>
  <si>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</si>
  <si>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</si>
  <si>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</si>
  <si>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</si>
  <si>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</si>
  <si>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</si>
  <si>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</si>
  <si>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</si>
  <si>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</si>
  <si>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</si>
  <si>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</si>
  <si>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</si>
  <si>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</si>
  <si>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</si>
  <si>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</si>
  <si>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</si>
  <si>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</si>
  <si>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</si>
  <si>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</si>
  <si>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</si>
  <si>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</si>
  <si>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</si>
  <si>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</si>
  <si>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</si>
  <si>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</si>
  <si>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</si>
  <si>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</si>
  <si>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</si>
  <si>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</si>
  <si>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</si>
  <si>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</si>
  <si>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</si>
  <si>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</si>
  <si>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</si>
  <si>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</si>
  <si>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</si>
  <si>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</si>
  <si>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</si>
  <si>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</si>
  <si>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</si>
  <si>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</si>
  <si>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</si>
  <si>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</si>
  <si>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</si>
  <si>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</si>
  <si>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</si>
  <si>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</si>
  <si>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</si>
  <si>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</si>
  <si>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</si>
  <si>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</si>
  <si>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</si>
  <si>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</si>
  <si>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</si>
  <si>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</si>
  <si>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</si>
  <si>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</si>
  <si>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</si>
  <si>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</si>
  <si>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</si>
  <si>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</si>
  <si>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</si>
  <si>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</si>
  <si>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</si>
  <si>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</si>
  <si>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</si>
  <si>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</si>
  <si>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</si>
  <si>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</si>
  <si>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</si>
  <si>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</si>
  <si>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</si>
  <si>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</si>
  <si>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</si>
  <si>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</si>
  <si>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</si>
  <si>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</si>
  <si>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</si>
  <si>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</si>
  <si>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</si>
  <si>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</si>
  <si>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</si>
  <si>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</si>
  <si>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</si>
  <si>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</si>
  <si>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</si>
  <si>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</si>
  <si>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</si>
  <si>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</si>
  <si>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</si>
  <si>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</si>
  <si>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</si>
  <si>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</si>
  <si>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</si>
  <si>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</si>
  <si>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</si>
  <si>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</si>
  <si>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</si>
  <si>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</si>
  <si>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</si>
  <si>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</si>
  <si>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</si>
  <si>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</si>
  <si>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</si>
  <si>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</si>
  <si>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</si>
  <si>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</si>
  <si>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</si>
  <si>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</si>
  <si>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</si>
  <si>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</si>
  <si>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</si>
  <si>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</si>
  <si>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</si>
  <si>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</si>
  <si>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</si>
  <si>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</si>
  <si>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</si>
  <si>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</si>
  <si>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</si>
  <si>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</si>
  <si>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</si>
  <si>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</si>
  <si>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</si>
  <si>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</si>
  <si>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</si>
  <si>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</si>
  <si>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</si>
  <si>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</si>
  <si>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</si>
  <si>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</si>
  <si>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</si>
  <si>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</si>
  <si>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</si>
  <si>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</si>
  <si>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</si>
  <si>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</si>
  <si>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</si>
  <si>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</si>
  <si>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</si>
  <si>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</si>
  <si>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</si>
  <si>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</si>
  <si>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</si>
  <si>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</si>
  <si>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</si>
  <si>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</si>
  <si>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</si>
  <si>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</si>
  <si>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</si>
  <si>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</si>
  <si>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</si>
  <si>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</si>
  <si>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</si>
  <si>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</si>
  <si>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</si>
  <si>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</si>
  <si>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</si>
  <si>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</si>
  <si>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</si>
  <si>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</si>
  <si>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</si>
  <si>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</si>
  <si>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</si>
  <si>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</si>
  <si>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</si>
  <si>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</si>
  <si>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</si>
  <si>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</si>
  <si>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</si>
  <si>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</si>
  <si>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</si>
  <si>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</si>
  <si>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</si>
  <si>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</si>
  <si>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</si>
  <si>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</si>
  <si>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</si>
  <si>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</si>
  <si>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</si>
  <si>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</si>
  <si>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</si>
  <si>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</si>
  <si>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</si>
  <si>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</si>
  <si>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</si>
  <si>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</si>
  <si>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</si>
  <si>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</si>
  <si>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</si>
  <si>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</si>
  <si>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</si>
  <si>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</si>
  <si>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</si>
  <si>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</si>
  <si>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</si>
  <si>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</si>
  <si>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</si>
  <si>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</si>
  <si>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</si>
  <si>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</si>
  <si>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</si>
  <si>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</si>
  <si>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</si>
  <si>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</si>
  <si>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</si>
  <si>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</si>
  <si>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</si>
  <si>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</si>
  <si>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</si>
  <si>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</si>
  <si>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</si>
  <si>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</si>
  <si>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</si>
  <si>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</si>
  <si>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</si>
  <si>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</si>
  <si>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</si>
  <si>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</si>
  <si>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</si>
  <si>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</si>
  <si>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</si>
  <si>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</si>
  <si>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</si>
  <si>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</si>
  <si>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</si>
  <si>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</si>
  <si>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</si>
  <si>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</si>
  <si>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</si>
  <si>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</si>
  <si>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</si>
  <si>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</si>
  <si>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</si>
  <si>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</si>
  <si>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</si>
  <si>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</si>
  <si>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</si>
  <si>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</si>
  <si>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</si>
  <si>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</si>
  <si>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</si>
  <si>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</si>
  <si>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</si>
  <si>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</si>
  <si>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</si>
  <si>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</si>
  <si>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</si>
  <si>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</si>
  <si>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</si>
  <si>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</si>
  <si>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</si>
  <si>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</si>
  <si>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</si>
  <si>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</si>
  <si>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</si>
  <si>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</si>
  <si>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</si>
  <si>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</si>
  <si>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</si>
  <si>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</si>
  <si>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</si>
  <si>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</si>
  <si>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</si>
  <si>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</si>
  <si>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</si>
  <si>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</si>
  <si>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</si>
  <si>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</si>
  <si>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</si>
  <si>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</si>
  <si>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</si>
  <si>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</si>
  <si>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</si>
  <si>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</si>
  <si>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</si>
  <si>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</si>
  <si>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</si>
  <si>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</si>
  <si>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</si>
  <si>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</si>
  <si>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</si>
  <si>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</si>
  <si>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</si>
  <si>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</si>
  <si>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</si>
  <si>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</si>
  <si>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</si>
  <si>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</si>
  <si>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</si>
  <si>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</si>
  <si>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</si>
  <si>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</si>
  <si>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</si>
  <si>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</si>
  <si>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</si>
  <si>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</si>
  <si>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</si>
  <si>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</si>
  <si>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</si>
  <si>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</si>
  <si>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</si>
  <si>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</si>
  <si>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</si>
  <si>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</si>
  <si>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</si>
  <si>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</si>
  <si>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</si>
  <si>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</si>
  <si>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</si>
  <si>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</si>
  <si>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</si>
  <si>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</si>
  <si>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</si>
  <si>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</si>
  <si>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</si>
  <si>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</si>
  <si>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</si>
  <si>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</si>
  <si>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</si>
  <si>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</si>
  <si>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</si>
  <si>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</si>
  <si>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</si>
  <si>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</si>
  <si>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</si>
  <si>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</si>
  <si>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</si>
  <si>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</si>
  <si>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</si>
  <si>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</si>
  <si>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</si>
  <si>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</si>
  <si>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</si>
  <si>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</si>
  <si>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</si>
  <si>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</si>
  <si>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</si>
  <si>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</si>
  <si>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</si>
  <si>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</si>
  <si>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</si>
  <si>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</si>
  <si>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</si>
  <si>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</si>
  <si>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</si>
  <si>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</si>
  <si>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</si>
  <si>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</si>
  <si>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</si>
  <si>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</si>
  <si>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</si>
  <si>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</si>
  <si>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</si>
  <si>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</si>
  <si>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</si>
  <si>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</si>
  <si>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</si>
  <si>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</si>
  <si>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</si>
  <si>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</si>
  <si>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</si>
  <si>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</si>
  <si>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</si>
  <si>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</si>
  <si>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</si>
  <si>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</si>
  <si>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</si>
  <si>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</si>
  <si>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</si>
  <si>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</si>
  <si>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</si>
  <si>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</si>
  <si>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</si>
  <si>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</si>
  <si>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</si>
  <si>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</si>
  <si>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</si>
  <si>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</si>
  <si>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</si>
  <si>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</si>
  <si>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</si>
  <si>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</si>
  <si>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</si>
  <si>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</si>
  <si>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</si>
  <si>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</si>
  <si>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</si>
  <si>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</si>
  <si>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</si>
  <si>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</si>
  <si>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</si>
  <si>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</si>
  <si>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</si>
  <si>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</si>
  <si>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</si>
  <si>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</si>
  <si>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</si>
  <si>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</si>
  <si>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</si>
  <si>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</si>
  <si>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</si>
  <si>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</si>
  <si>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</si>
  <si>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</si>
  <si>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</si>
  <si>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</si>
  <si>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</si>
  <si>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</si>
  <si>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</si>
  <si>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</si>
  <si>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</si>
  <si>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</si>
  <si>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</si>
  <si>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</si>
  <si>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</si>
  <si>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</si>
  <si>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</si>
  <si>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</si>
  <si>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</si>
  <si>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</si>
  <si>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</si>
  <si>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</si>
  <si>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</si>
  <si>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</si>
  <si>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</si>
  <si>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</si>
  <si>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</si>
  <si>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</si>
  <si>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</si>
  <si>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</si>
  <si>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</si>
  <si>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</si>
  <si>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</si>
  <si>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</si>
  <si>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</si>
  <si>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</si>
  <si>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</si>
  <si>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</si>
  <si>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</si>
  <si>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</si>
  <si>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</si>
  <si>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</si>
  <si>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</si>
  <si>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</si>
  <si>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</si>
  <si>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</si>
  <si>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</si>
  <si>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</si>
  <si>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</si>
  <si>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</si>
  <si>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</si>
  <si>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</si>
  <si>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</si>
  <si>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</si>
  <si>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</si>
  <si>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</si>
  <si>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</si>
  <si>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</si>
  <si>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</si>
  <si>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</si>
  <si>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</si>
  <si>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</si>
  <si>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</si>
  <si>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</si>
  <si>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</si>
  <si>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</si>
  <si>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</si>
  <si>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</si>
  <si>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</si>
  <si>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</si>
  <si>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</si>
  <si>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</si>
  <si>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</si>
  <si>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</si>
  <si>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</si>
  <si>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</si>
  <si>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</si>
  <si>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</si>
  <si>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</si>
  <si>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</si>
  <si>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</si>
  <si>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</si>
  <si>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</si>
  <si>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</si>
  <si>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</si>
  <si>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</si>
  <si>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</si>
  <si>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</si>
  <si>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</si>
  <si>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</si>
  <si>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</si>
  <si>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</si>
  <si>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</si>
  <si>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</si>
  <si>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</si>
  <si>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</si>
  <si>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</si>
  <si>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</si>
  <si>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</si>
  <si>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</si>
  <si>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</si>
  <si>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</si>
  <si>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</si>
  <si>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</si>
  <si>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</si>
  <si>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</si>
  <si>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</si>
  <si>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</si>
  <si>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</si>
  <si>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</si>
  <si>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</si>
  <si>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</si>
  <si>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</si>
  <si>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</si>
  <si>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</si>
  <si>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</si>
  <si>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</si>
  <si>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</si>
  <si>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</si>
  <si>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</si>
  <si>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</si>
  <si>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</si>
  <si>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</si>
  <si>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</si>
  <si>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</si>
  <si>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</si>
  <si>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</si>
  <si>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</si>
  <si>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</si>
  <si>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</si>
  <si>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</si>
  <si>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</si>
  <si>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</si>
  <si>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</si>
  <si>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</si>
  <si>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</si>
  <si>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</si>
  <si>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</si>
  <si>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</si>
  <si>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</si>
  <si>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</si>
  <si>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</si>
  <si>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</si>
  <si>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</si>
  <si>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</si>
  <si>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</si>
  <si>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</si>
  <si>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</si>
  <si>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</si>
  <si>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</si>
  <si>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</si>
  <si>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</si>
  <si>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</si>
  <si>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</si>
  <si>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</si>
  <si>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</si>
  <si>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</si>
  <si>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</si>
  <si>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</si>
  <si>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</si>
  <si>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</si>
  <si>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</si>
  <si>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</si>
  <si>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</si>
  <si>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</si>
  <si>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</si>
  <si>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</si>
  <si>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</si>
  <si>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</si>
  <si>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</si>
  <si>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</si>
  <si>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</si>
  <si>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</si>
  <si>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</si>
  <si>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</si>
  <si>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</si>
  <si>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</si>
  <si>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</si>
  <si>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</si>
  <si>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</si>
  <si>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</si>
  <si>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</si>
  <si>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</si>
  <si>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</si>
  <si>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</si>
  <si>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</si>
  <si>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</si>
  <si>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</si>
  <si>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</si>
  <si>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</si>
  <si>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</si>
  <si>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</si>
  <si>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</si>
  <si>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</si>
  <si>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</si>
  <si>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</si>
  <si>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</si>
  <si>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</si>
  <si>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</si>
  <si>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</si>
  <si>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</si>
  <si>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</si>
  <si>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</si>
  <si>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</si>
  <si>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</si>
  <si>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</si>
  <si>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</si>
  <si>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</si>
  <si>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</si>
  <si>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</si>
  <si>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</si>
  <si>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</si>
  <si>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</si>
  <si>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</si>
  <si>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</si>
  <si>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</si>
  <si>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</si>
  <si>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</si>
  <si>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</si>
  <si>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</si>
  <si>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</si>
  <si>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</si>
  <si>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</si>
  <si>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</si>
  <si>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</si>
  <si>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</si>
  <si>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</si>
  <si>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</si>
  <si>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</si>
  <si>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</si>
  <si>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</si>
  <si>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</si>
  <si>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</si>
  <si>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</si>
  <si>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</si>
  <si>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</si>
  <si>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</si>
  <si>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</si>
  <si>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</si>
  <si>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</si>
  <si>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</si>
  <si>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</si>
  <si>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</si>
  <si>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</si>
  <si>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</si>
  <si>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</si>
  <si>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</si>
  <si>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</si>
  <si>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</si>
  <si>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</si>
  <si>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</si>
  <si>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</si>
  <si>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</si>
  <si>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</si>
  <si>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</si>
  <si>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</si>
  <si>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</si>
  <si>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</si>
  <si>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</si>
  <si>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</si>
  <si>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</si>
  <si>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</si>
  <si>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</si>
  <si>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</si>
  <si>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</si>
  <si>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</si>
  <si>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</si>
  <si>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</si>
  <si>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</si>
  <si>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</si>
  <si>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</si>
  <si>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</si>
  <si>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</si>
  <si>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</si>
  <si>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</si>
  <si>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</si>
  <si>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</si>
  <si>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</si>
  <si>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</si>
  <si>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</si>
  <si>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</si>
  <si>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</si>
  <si>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</si>
  <si>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</si>
  <si>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</si>
  <si>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</si>
  <si>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</si>
  <si>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</si>
  <si>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</si>
  <si>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</si>
  <si>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</si>
  <si>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</si>
  <si>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</si>
  <si>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</si>
  <si>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</si>
  <si>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</si>
  <si>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</si>
  <si>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</si>
  <si>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</si>
  <si>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</si>
  <si>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</si>
  <si>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</si>
  <si>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</si>
  <si>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</si>
  <si>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</si>
  <si>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</si>
  <si>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</si>
  <si>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</si>
  <si>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</si>
  <si>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</si>
  <si>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</si>
  <si>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</si>
  <si>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</si>
  <si>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</si>
  <si>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</si>
  <si>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</si>
  <si>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</si>
  <si>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</si>
  <si>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</si>
  <si>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</si>
  <si>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</si>
  <si>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</si>
  <si>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</si>
  <si>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</si>
  <si>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</si>
  <si>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</si>
  <si>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</si>
  <si>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</si>
  <si>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</si>
  <si>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</si>
  <si>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</si>
  <si>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</si>
  <si>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</si>
  <si>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</si>
  <si>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</si>
  <si>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</si>
  <si>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</si>
  <si>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</si>
  <si>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</si>
  <si>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</si>
  <si>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</si>
  <si>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</si>
  <si>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</si>
  <si>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</si>
  <si>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</si>
  <si>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</si>
  <si>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</si>
  <si>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</si>
  <si>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</si>
  <si>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</si>
  <si>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</si>
  <si>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</si>
  <si>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</si>
  <si>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</si>
  <si>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</si>
  <si>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</si>
  <si>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</si>
  <si>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</si>
  <si>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</si>
  <si>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</si>
  <si>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</si>
  <si>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</si>
  <si>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</si>
  <si>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</si>
  <si>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</si>
  <si>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</si>
  <si>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</si>
  <si>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</si>
  <si>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</si>
  <si>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</si>
  <si>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</si>
  <si>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</si>
  <si>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</si>
  <si>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</si>
  <si>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</si>
  <si>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</si>
  <si>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</si>
  <si>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</si>
  <si>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</si>
  <si>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</si>
  <si>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</si>
  <si>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</si>
  <si>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</si>
  <si>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</si>
  <si>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</si>
  <si>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</si>
  <si>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</si>
  <si>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</si>
  <si>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</si>
  <si>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</si>
  <si>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</si>
  <si>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</si>
  <si>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</si>
  <si>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</si>
  <si>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</si>
  <si>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</si>
  <si>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</si>
  <si>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</si>
  <si>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</si>
  <si>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</si>
  <si>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</si>
  <si>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</si>
  <si>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</si>
  <si>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</si>
  <si>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</si>
  <si>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</si>
  <si>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</si>
  <si>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</si>
  <si>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</si>
  <si>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</si>
  <si>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</si>
  <si>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</si>
  <si>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</si>
  <si>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</si>
  <si>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</si>
  <si>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</si>
  <si>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</si>
  <si>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</si>
  <si>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</si>
  <si>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</si>
  <si>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</si>
  <si>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</si>
  <si>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</si>
  <si>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</si>
  <si>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</si>
  <si>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</si>
  <si>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</si>
  <si>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</si>
  <si>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</si>
  <si>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</si>
  <si>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</si>
  <si>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</si>
  <si>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</si>
  <si>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</si>
  <si>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</si>
  <si>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</si>
  <si>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</si>
  <si>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</si>
  <si>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</si>
  <si>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</si>
  <si>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</si>
  <si>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</si>
  <si>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</si>
  <si>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</si>
  <si>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</si>
  <si>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</si>
  <si>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</si>
  <si>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</si>
  <si>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</si>
  <si>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</si>
  <si>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</si>
  <si>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</si>
  <si>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</si>
  <si>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</si>
  <si>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</si>
  <si>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</si>
  <si>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</si>
  <si>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</si>
  <si>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</si>
  <si>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</si>
  <si>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</si>
  <si>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</si>
  <si>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</si>
  <si>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</si>
  <si>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</si>
  <si>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</si>
  <si>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</si>
  <si>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</si>
  <si>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</si>
  <si>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</si>
  <si>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</si>
  <si>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</si>
  <si>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</si>
  <si>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</si>
  <si>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</si>
  <si>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</si>
  <si>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</si>
  <si>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</si>
  <si>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</si>
  <si>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</si>
  <si>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</si>
  <si>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</si>
  <si>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</si>
  <si>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</si>
  <si>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</si>
  <si>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</si>
  <si>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</si>
  <si>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</si>
  <si>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</si>
  <si>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</si>
  <si>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</si>
  <si>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</si>
  <si>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</si>
  <si>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</si>
  <si>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</si>
  <si>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</si>
  <si>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</si>
  <si>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</si>
  <si>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</si>
  <si>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</si>
  <si>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</si>
  <si>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</si>
  <si>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</si>
  <si>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</si>
  <si>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</si>
  <si>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</si>
  <si>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</si>
  <si>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</si>
  <si>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</si>
  <si>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</si>
  <si>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</si>
  <si>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</si>
  <si>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</si>
  <si>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</si>
  <si>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</si>
  <si>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</si>
  <si>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</si>
  <si>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</si>
  <si>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</si>
  <si>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</si>
  <si>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</si>
  <si>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</si>
  <si>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</si>
  <si>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</si>
  <si>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</si>
  <si>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</si>
  <si>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</si>
  <si>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</si>
  <si>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</si>
  <si>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</si>
  <si>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</si>
  <si>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</si>
  <si>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</si>
  <si>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</si>
  <si>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</si>
  <si>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</si>
  <si>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</si>
  <si>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</si>
  <si>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</si>
  <si>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</si>
  <si>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</si>
  <si>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</si>
  <si>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</si>
  <si>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</si>
  <si>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</si>
  <si>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</si>
  <si>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</si>
  <si>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</si>
  <si>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</si>
  <si>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</si>
  <si>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</si>
  <si>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</si>
  <si>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</si>
  <si>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</si>
  <si>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</si>
  <si>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</si>
  <si>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</si>
  <si>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</si>
  <si>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</si>
  <si>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</si>
  <si>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</si>
  <si>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</si>
  <si>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</si>
  <si>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</si>
  <si>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</si>
  <si>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</si>
  <si>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</si>
  <si>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</si>
  <si>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</si>
  <si>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</si>
  <si>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</si>
  <si>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</si>
  <si>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</si>
  <si>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</si>
  <si>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</si>
  <si>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</si>
  <si>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</si>
  <si>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</si>
  <si>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</si>
  <si>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</si>
  <si>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</si>
  <si>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</si>
  <si>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</si>
  <si>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</si>
  <si>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</si>
  <si>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</si>
  <si>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</si>
  <si>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</si>
  <si>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</si>
  <si>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</si>
  <si>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</si>
  <si>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</si>
  <si>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</si>
  <si>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</si>
  <si>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</si>
  <si>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</si>
  <si>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</si>
  <si>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</si>
  <si>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</si>
  <si>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</si>
  <si>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</si>
  <si>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</si>
  <si>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</si>
  <si>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</si>
  <si>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</si>
  <si>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</si>
  <si>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</si>
  <si>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</si>
  <si>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</si>
  <si>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</si>
  <si>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</si>
  <si>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</si>
  <si>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</si>
  <si>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</si>
  <si>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</si>
  <si>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</si>
  <si>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</si>
  <si>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</si>
  <si>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</si>
  <si>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</si>
  <si>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</si>
  <si>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</si>
  <si>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</si>
  <si>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</si>
  <si>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</si>
  <si>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</si>
  <si>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</si>
  <si>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</si>
  <si>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</si>
  <si>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</si>
  <si>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</si>
  <si>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</si>
  <si>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</si>
  <si>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</si>
  <si>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</si>
  <si>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</si>
  <si>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</si>
  <si>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</si>
  <si>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</si>
  <si>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</si>
  <si>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</si>
  <si>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</si>
  <si>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</si>
  <si>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</si>
  <si>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</si>
  <si>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</si>
  <si>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</si>
  <si>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</si>
  <si>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</si>
  <si>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</si>
  <si>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</si>
  <si>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</si>
  <si>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</si>
  <si>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</si>
  <si>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</si>
  <si>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</si>
  <si>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</si>
  <si>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</si>
  <si>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</si>
  <si>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</si>
  <si>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</si>
  <si>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</si>
  <si>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</si>
  <si>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</si>
  <si>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</si>
  <si>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</si>
  <si>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</si>
  <si>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</si>
  <si>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</si>
  <si>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</si>
  <si>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</si>
  <si>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</si>
  <si>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</si>
  <si>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</si>
  <si>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</si>
  <si>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</si>
  <si>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</si>
  <si>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</si>
  <si>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</si>
  <si>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</si>
  <si>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</si>
  <si>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</si>
  <si>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</si>
  <si>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</si>
  <si>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</si>
  <si>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</si>
  <si>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</si>
  <si>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</si>
  <si>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</si>
  <si>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</si>
  <si>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</si>
  <si>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</si>
  <si>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</si>
  <si>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</si>
  <si>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</si>
  <si>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</si>
  <si>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</si>
  <si>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</si>
  <si>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</si>
  <si>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</si>
  <si>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</si>
  <si>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</si>
  <si>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</si>
  <si>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</si>
  <si>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</si>
  <si>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</si>
  <si>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</si>
  <si>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</si>
  <si>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</si>
  <si>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</si>
  <si>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</si>
  <si>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</si>
  <si>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</si>
  <si>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</si>
  <si>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</si>
  <si>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</si>
  <si>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</si>
  <si>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</si>
  <si>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</si>
  <si>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</si>
  <si>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</si>
  <si>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</si>
  <si>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</si>
  <si>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</si>
  <si>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</si>
  <si>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</si>
  <si>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</si>
  <si>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</si>
  <si>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</si>
  <si>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</si>
  <si>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</si>
  <si>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</si>
  <si>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</si>
  <si>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</si>
  <si>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</si>
  <si>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</si>
  <si>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</si>
  <si>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</si>
  <si>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</si>
  <si>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</si>
  <si>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</si>
  <si>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</si>
  <si>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</si>
  <si>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</si>
  <si>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</si>
  <si>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</si>
  <si>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</si>
  <si>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</si>
  <si>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</si>
  <si>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</si>
  <si>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</si>
  <si>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</si>
  <si>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</si>
  <si>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</si>
  <si>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</si>
  <si>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</si>
  <si>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</si>
  <si>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</si>
  <si>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</si>
  <si>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</si>
  <si>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</si>
  <si>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</si>
  <si>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</si>
  <si>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</si>
  <si>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</si>
  <si>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</si>
  <si>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</si>
  <si>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</si>
  <si>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</si>
  <si>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</si>
  <si>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</si>
  <si>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</si>
  <si>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</si>
  <si>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</si>
  <si>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</si>
  <si>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</si>
  <si>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</si>
  <si>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</si>
  <si>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</si>
  <si>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</si>
  <si>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</si>
  <si>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</si>
  <si>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</si>
  <si>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</si>
  <si>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</si>
  <si>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</si>
  <si>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</si>
  <si>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</si>
  <si>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</si>
  <si>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</si>
  <si>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</si>
  <si>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</si>
  <si>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</si>
  <si>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</si>
  <si>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</si>
  <si>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</si>
  <si>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</si>
  <si>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</si>
  <si>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</si>
  <si>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</si>
  <si>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</si>
  <si>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</si>
  <si>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</si>
  <si>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</si>
  <si>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</si>
  <si>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</si>
  <si>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</si>
  <si>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</si>
  <si>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</si>
  <si>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</si>
  <si>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</si>
  <si>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</si>
  <si>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</si>
  <si>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</si>
  <si>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</si>
  <si>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</si>
  <si>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</si>
  <si>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</si>
  <si>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</si>
  <si>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</si>
  <si>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</si>
  <si>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</si>
  <si>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</si>
  <si>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</si>
  <si>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</si>
  <si>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</si>
  <si>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</si>
  <si>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</si>
  <si>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</si>
  <si>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</si>
  <si>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</si>
  <si>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</si>
  <si>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</si>
  <si>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</si>
  <si>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</si>
  <si>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</si>
  <si>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</si>
  <si>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</si>
  <si>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</si>
  <si>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</si>
  <si>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</si>
  <si>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</si>
  <si>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</si>
  <si>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</si>
  <si>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</si>
  <si>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</si>
  <si>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</si>
  <si>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</si>
  <si>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</si>
  <si>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</si>
  <si>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</si>
  <si>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</si>
  <si>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</si>
  <si>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</si>
  <si>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</si>
  <si>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</si>
  <si>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</si>
  <si>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</si>
  <si>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</si>
  <si>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</si>
  <si>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</si>
  <si>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</si>
  <si>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</si>
  <si>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</si>
  <si>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</si>
  <si>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</si>
  <si>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</si>
  <si>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</si>
  <si>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</si>
  <si>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</si>
  <si>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</si>
  <si>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</si>
  <si>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</si>
  <si>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</si>
  <si>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</si>
  <si>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</si>
  <si>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</si>
  <si>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</si>
  <si>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</si>
  <si>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</si>
  <si>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</si>
  <si>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</si>
  <si>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</si>
  <si>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</si>
  <si>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</si>
  <si>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</si>
  <si>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</si>
  <si>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</si>
  <si>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</si>
  <si>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</si>
  <si>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</si>
  <si>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</si>
  <si>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</si>
  <si>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</si>
  <si>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</si>
  <si>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</si>
  <si>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</si>
  <si>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</si>
  <si>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</si>
  <si>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</si>
  <si>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</si>
  <si>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</si>
  <si>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</si>
  <si>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</si>
  <si>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</si>
  <si>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</si>
  <si>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</si>
  <si>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</si>
  <si>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</si>
  <si>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</si>
  <si>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</si>
  <si>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</si>
  <si>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</si>
  <si>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</si>
  <si>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</si>
  <si>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</si>
  <si>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</si>
  <si>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</si>
  <si>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</si>
  <si>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</si>
  <si>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</si>
  <si>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</si>
  <si>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</si>
  <si>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</si>
  <si>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</si>
  <si>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</si>
  <si>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</si>
  <si>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</si>
  <si>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</si>
  <si>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</si>
  <si>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</si>
  <si>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</si>
  <si>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</si>
  <si>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</si>
  <si>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</si>
  <si>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</si>
  <si>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</si>
  <si>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</si>
  <si>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</si>
  <si>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</si>
  <si>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</si>
  <si>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</si>
  <si>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</si>
  <si>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</si>
  <si>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</si>
  <si>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</si>
  <si>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</si>
  <si>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</si>
  <si>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</si>
  <si>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</si>
  <si>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</si>
  <si>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</si>
  <si>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</si>
  <si>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</si>
  <si>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</si>
  <si>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</si>
  <si>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</si>
  <si>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</si>
  <si>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</si>
  <si>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</si>
  <si>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</si>
  <si>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</si>
  <si>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</si>
  <si>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</si>
  <si>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</si>
  <si>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</si>
  <si>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</si>
  <si>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</si>
  <si>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</si>
  <si>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</si>
  <si>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</si>
  <si>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</si>
  <si>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</si>
  <si>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</si>
  <si>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</si>
  <si>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</si>
  <si>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</si>
  <si>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</si>
  <si>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</si>
  <si>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</si>
  <si>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</si>
  <si>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</si>
  <si>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</si>
  <si>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</si>
  <si>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</si>
  <si>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</si>
  <si>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</si>
  <si>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</si>
  <si>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</si>
  <si>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</si>
  <si>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</si>
  <si>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</si>
  <si>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</si>
  <si>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</si>
  <si>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</si>
  <si>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</si>
  <si>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</si>
  <si>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</si>
  <si>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</si>
  <si>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</si>
  <si>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</si>
  <si>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</si>
  <si>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</si>
  <si>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</si>
  <si>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</si>
  <si>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</si>
  <si>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</si>
  <si>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</si>
  <si>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</si>
  <si>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</si>
  <si>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</si>
  <si>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</si>
  <si>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</si>
  <si>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</si>
  <si>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</si>
  <si>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</si>
  <si>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</si>
  <si>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</si>
  <si>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</si>
  <si>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</si>
  <si>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</si>
  <si>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</si>
  <si>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</si>
  <si>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</si>
  <si>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</si>
  <si>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</si>
  <si>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</si>
  <si>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</si>
  <si>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</si>
  <si>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</si>
  <si>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</si>
  <si>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</si>
  <si>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</si>
  <si>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</si>
  <si>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</si>
  <si>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</si>
  <si>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</si>
  <si>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</si>
  <si>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</si>
  <si>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</si>
  <si>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</si>
  <si>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</si>
  <si>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</si>
  <si>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</si>
  <si>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</si>
  <si>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</si>
  <si>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</si>
  <si>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</si>
  <si>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</si>
  <si>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</si>
  <si>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</si>
  <si>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</si>
  <si>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</si>
  <si>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</si>
  <si>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</si>
  <si>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</si>
  <si>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</si>
  <si>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</si>
  <si>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</si>
  <si>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</si>
  <si>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</si>
  <si>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</si>
  <si>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</si>
  <si>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</si>
  <si>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</si>
  <si>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</si>
  <si>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</si>
  <si>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</si>
  <si>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</si>
  <si>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</si>
  <si>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</si>
  <si>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</si>
  <si>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</si>
  <si>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</si>
  <si>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</si>
  <si>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</si>
  <si>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</si>
  <si>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</si>
  <si>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</si>
  <si>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</si>
  <si>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</si>
  <si>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</si>
  <si>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</si>
  <si>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</si>
  <si>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</si>
  <si>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</si>
  <si>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</si>
  <si>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</si>
  <si>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</si>
  <si>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</si>
  <si>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</si>
  <si>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</si>
  <si>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</si>
  <si>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</si>
  <si>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</si>
  <si>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</si>
  <si>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</si>
  <si>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</si>
  <si>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</si>
  <si>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</si>
  <si>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</si>
  <si>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</si>
  <si>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</si>
  <si>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</si>
  <si>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</si>
  <si>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</si>
  <si>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</si>
  <si>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</si>
  <si>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</si>
  <si>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</si>
  <si>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</si>
  <si>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</si>
  <si>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</si>
  <si>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</si>
  <si>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</si>
  <si>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</si>
  <si>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</si>
  <si>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</si>
  <si>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</si>
  <si>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</si>
  <si>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</si>
  <si>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</si>
  <si>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</si>
  <si>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</si>
  <si>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</si>
  <si>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</si>
  <si>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</si>
  <si>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</si>
  <si>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</si>
  <si>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</si>
  <si>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</si>
  <si>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</si>
  <si>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</si>
  <si>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</si>
  <si>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</si>
  <si>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</si>
  <si>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</si>
  <si>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</si>
  <si>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</si>
  <si>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</si>
  <si>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</si>
  <si>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</si>
  <si>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</si>
  <si>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</si>
  <si>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</si>
  <si>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</si>
  <si>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</si>
  <si>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</si>
  <si>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</si>
  <si>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</si>
  <si>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</si>
  <si>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</si>
  <si>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</si>
  <si>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</si>
  <si>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</si>
  <si>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</si>
  <si>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</si>
  <si>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</si>
  <si>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</si>
  <si>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</si>
  <si>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</si>
  <si>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</si>
  <si>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</si>
  <si>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</si>
  <si>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</si>
  <si>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</si>
  <si>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</si>
  <si>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</si>
  <si>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</si>
  <si>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</si>
  <si>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</si>
  <si>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</si>
  <si>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</si>
  <si>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</si>
  <si>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</si>
  <si>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</si>
  <si>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</si>
  <si>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</si>
  <si>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</si>
  <si>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</si>
  <si>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</si>
  <si>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</si>
  <si>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</si>
  <si>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</si>
  <si>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</si>
  <si>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</si>
  <si>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</si>
  <si>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</si>
  <si>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</si>
  <si>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</si>
  <si>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</si>
  <si>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</si>
  <si>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</si>
  <si>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</si>
  <si>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</si>
  <si>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</si>
  <si>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</si>
  <si>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</si>
  <si>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</si>
  <si>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</si>
  <si>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</si>
  <si>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</si>
  <si>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</si>
  <si>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</si>
  <si>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</si>
  <si>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</si>
  <si>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</si>
  <si>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</si>
  <si>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</si>
  <si>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</si>
  <si>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</si>
  <si>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</si>
  <si>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</si>
  <si>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</si>
  <si>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</si>
  <si>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</si>
  <si>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</si>
  <si>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</si>
  <si>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</si>
  <si>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</si>
  <si>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</si>
  <si>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</si>
  <si>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</si>
  <si>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</si>
  <si>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</si>
  <si>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</si>
  <si>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</si>
  <si>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</si>
  <si>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</si>
  <si>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</si>
  <si>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</si>
  <si>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</si>
  <si>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</si>
  <si>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</si>
  <si>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</si>
  <si>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</si>
  <si>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</si>
  <si>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</si>
  <si>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</si>
  <si>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</si>
  <si>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</si>
  <si>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</si>
  <si>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</si>
  <si>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</si>
  <si>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</si>
  <si>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</si>
  <si>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</si>
  <si>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</si>
  <si>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</si>
  <si>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</si>
  <si>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</si>
  <si>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</si>
  <si>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</si>
  <si>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</si>
  <si>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</si>
  <si>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</si>
  <si>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</si>
  <si>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</si>
  <si>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</si>
  <si>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</si>
  <si>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</si>
  <si>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</si>
  <si>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</si>
  <si>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</si>
  <si>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</si>
  <si>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</si>
  <si>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</si>
  <si>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</si>
  <si>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</si>
  <si>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</si>
  <si>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</si>
  <si>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</si>
  <si>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</si>
  <si>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</si>
  <si>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</si>
  <si>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</si>
  <si>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</si>
  <si>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</si>
  <si>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</si>
  <si>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</si>
  <si>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</si>
  <si>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</si>
  <si>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</si>
  <si>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</si>
  <si>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</si>
  <si>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</si>
  <si>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</si>
  <si>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</si>
  <si>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</si>
  <si>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</si>
  <si>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</si>
  <si>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</si>
  <si>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</si>
  <si>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</si>
  <si>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</si>
  <si>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</si>
  <si>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</si>
  <si>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</si>
  <si>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</si>
  <si>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</si>
  <si>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</si>
  <si>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</si>
  <si>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</si>
  <si>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</si>
  <si>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</si>
  <si>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</si>
  <si>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</si>
  <si>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</si>
  <si>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</si>
  <si>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</si>
  <si>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</si>
  <si>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</si>
  <si>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</si>
  <si>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</si>
  <si>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</si>
  <si>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</si>
  <si>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</si>
  <si>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</si>
  <si>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</si>
  <si>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</si>
  <si>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</si>
  <si>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</si>
  <si>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</si>
  <si>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</si>
  <si>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</si>
  <si>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</si>
  <si>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</si>
  <si>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</si>
  <si>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</si>
  <si>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</si>
  <si>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</si>
  <si>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</si>
  <si>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</si>
  <si>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</si>
  <si>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</si>
  <si>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</si>
  <si>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</si>
  <si>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</si>
  <si>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</si>
  <si>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</si>
  <si>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</si>
  <si>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</si>
  <si>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</si>
  <si>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</si>
  <si>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</si>
  <si>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</si>
  <si>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</si>
  <si>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</si>
  <si>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</si>
  <si>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</si>
  <si>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</si>
  <si>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</si>
  <si>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</si>
  <si>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</si>
  <si>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</si>
  <si>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</si>
  <si>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</si>
  <si>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</si>
  <si>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</si>
  <si>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</si>
  <si>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</si>
  <si>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</si>
  <si>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</si>
  <si>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</si>
  <si>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</si>
  <si>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</si>
  <si>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</si>
  <si>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</si>
  <si>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</si>
  <si>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</si>
  <si>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</si>
  <si>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</si>
  <si>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</si>
  <si>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</si>
  <si>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</si>
  <si>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</si>
  <si>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</si>
  <si>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</si>
  <si>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</si>
  <si>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</si>
  <si>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</si>
  <si>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</si>
  <si>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</si>
  <si>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</si>
  <si>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</si>
  <si>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</si>
  <si>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</si>
  <si>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</si>
  <si>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</si>
  <si>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</si>
  <si>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</si>
  <si>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</si>
  <si>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</si>
  <si>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</si>
  <si>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</si>
  <si>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</si>
  <si>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</si>
  <si>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</si>
  <si>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</si>
  <si>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</si>
  <si>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</si>
  <si>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</si>
  <si>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</si>
  <si>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</si>
  <si>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</si>
  <si>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</si>
  <si>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</si>
  <si>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</si>
  <si>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</si>
  <si>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</si>
  <si>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</si>
  <si>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</si>
  <si>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</si>
  <si>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</si>
  <si>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</si>
  <si>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</si>
  <si>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</si>
  <si>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</si>
  <si>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</si>
  <si>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</si>
  <si>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</si>
  <si>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</si>
  <si>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</si>
  <si>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</si>
  <si>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</si>
  <si>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</si>
  <si>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</si>
  <si>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</si>
  <si>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</si>
  <si>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</si>
  <si>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</si>
  <si>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</si>
  <si>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</si>
  <si>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</si>
  <si>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</si>
  <si>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</si>
  <si>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</si>
  <si>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</si>
  <si>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</si>
  <si>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</si>
  <si>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</si>
  <si>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</si>
  <si>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</si>
  <si>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</si>
  <si>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</si>
  <si>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</si>
  <si>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</si>
  <si>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</si>
  <si>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</si>
  <si>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</si>
  <si>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</si>
  <si>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</si>
  <si>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</si>
  <si>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</si>
  <si>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</si>
  <si>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</si>
  <si>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</si>
  <si>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</si>
  <si>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</si>
  <si>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</si>
  <si>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</si>
  <si>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</si>
  <si>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</si>
  <si>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</si>
  <si>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</si>
  <si>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</si>
  <si>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</si>
  <si>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</si>
  <si>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</si>
  <si>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</si>
  <si>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</si>
  <si>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</si>
  <si>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</si>
  <si>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</si>
  <si>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</si>
  <si>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</si>
  <si>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</si>
  <si>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</si>
  <si>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</si>
  <si>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</si>
  <si>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</si>
  <si>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</si>
  <si>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</si>
  <si>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</si>
  <si>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</si>
  <si>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</si>
  <si>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</si>
  <si>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</si>
  <si>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</si>
  <si>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</si>
  <si>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</si>
  <si>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</si>
  <si>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</si>
  <si>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</si>
  <si>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</si>
  <si>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</si>
  <si>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</si>
  <si>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</si>
  <si>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</si>
  <si>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</si>
  <si>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</si>
  <si>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</si>
  <si>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</si>
  <si>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</si>
  <si>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</si>
  <si>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</si>
  <si>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</si>
  <si>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</si>
  <si>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</si>
  <si>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</si>
  <si>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</si>
  <si>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</si>
  <si>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</si>
  <si>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</si>
  <si>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</si>
  <si>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</si>
  <si>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</si>
  <si>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</si>
  <si>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</si>
  <si>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</si>
  <si>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</si>
  <si>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</si>
  <si>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</si>
  <si>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</si>
  <si>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</si>
  <si>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</si>
  <si>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</si>
  <si>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</si>
  <si>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</si>
  <si>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</si>
  <si>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</si>
  <si>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</si>
  <si>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</si>
  <si>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</si>
  <si>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</si>
  <si>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</si>
  <si>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</si>
  <si>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</si>
  <si>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</si>
  <si>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</si>
  <si>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</si>
  <si>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</si>
  <si>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</si>
  <si>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</si>
  <si>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</si>
  <si>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</si>
  <si>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</si>
  <si>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</si>
  <si>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</si>
  <si>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</si>
  <si>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</si>
  <si>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</si>
  <si>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</si>
  <si>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</si>
  <si>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</si>
  <si>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</si>
  <si>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</si>
  <si>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</si>
  <si>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</si>
  <si>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</si>
  <si>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</si>
  <si>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</si>
  <si>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</si>
  <si>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</si>
  <si>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</si>
  <si>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</si>
  <si>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</si>
  <si>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</si>
  <si>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</si>
  <si>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</si>
  <si>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</si>
  <si>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</si>
  <si>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</si>
  <si>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</si>
  <si>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</si>
  <si>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</si>
  <si>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</si>
  <si>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</si>
  <si>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</si>
  <si>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</si>
  <si>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</si>
  <si>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</si>
  <si>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</si>
  <si>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</si>
  <si>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</si>
  <si>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</si>
  <si>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</si>
  <si>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</si>
  <si>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</si>
  <si>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</si>
  <si>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</si>
  <si>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</si>
  <si>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</si>
  <si>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</si>
  <si>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</si>
  <si>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</si>
  <si>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</si>
  <si>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</si>
  <si>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</si>
  <si>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</si>
  <si>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</si>
  <si>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</si>
  <si>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</si>
  <si>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</si>
  <si>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</si>
  <si>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</si>
  <si>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</si>
  <si>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</si>
  <si>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</si>
  <si>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</si>
  <si>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</si>
  <si>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</si>
  <si>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</si>
  <si>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</si>
  <si>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</si>
  <si>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</si>
  <si>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</si>
  <si>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</si>
  <si>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</si>
  <si>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</si>
  <si>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</si>
  <si>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</si>
  <si>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</si>
  <si>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</si>
  <si>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</si>
  <si>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</si>
  <si>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</si>
  <si>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</si>
  <si>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</si>
  <si>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</si>
  <si>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</si>
  <si>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</si>
  <si>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</si>
  <si>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</si>
  <si>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</si>
  <si>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</si>
  <si>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</si>
  <si>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</si>
  <si>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</si>
  <si>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</si>
  <si>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</si>
  <si>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</si>
  <si>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</si>
  <si>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</si>
  <si>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</si>
  <si>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</si>
  <si>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</si>
  <si>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</si>
  <si>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</si>
  <si>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</si>
  <si>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</si>
  <si>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</si>
  <si>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</si>
  <si>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</si>
  <si>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</si>
  <si>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</si>
  <si>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</si>
  <si>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</si>
  <si>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</si>
  <si>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</si>
  <si>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</si>
  <si>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</si>
  <si>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</si>
  <si>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</si>
  <si>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</si>
  <si>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</si>
  <si>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</si>
  <si>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</si>
  <si>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</si>
  <si>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</si>
  <si>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</si>
  <si>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</si>
  <si>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</si>
  <si>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</si>
  <si>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</si>
  <si>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</si>
  <si>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</si>
  <si>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</si>
  <si>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</si>
  <si>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</si>
  <si>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</si>
  <si>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</si>
  <si>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</si>
  <si>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</si>
  <si>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</si>
  <si>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</si>
  <si>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</si>
  <si>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</si>
  <si>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</si>
  <si>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</si>
  <si>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</si>
  <si>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</si>
  <si>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</si>
  <si>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</si>
  <si>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</si>
  <si>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</si>
  <si>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</si>
  <si>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</si>
  <si>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</si>
  <si>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</si>
  <si>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</si>
  <si>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</si>
  <si>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</si>
  <si>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</si>
  <si>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</si>
  <si>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</si>
  <si>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</si>
  <si>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</si>
  <si>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</si>
  <si>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</si>
  <si>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</si>
  <si>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</si>
  <si>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</si>
  <si>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</si>
  <si>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</si>
  <si>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</si>
  <si>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</si>
  <si>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</si>
  <si>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</si>
  <si>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</si>
  <si>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</si>
  <si>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</si>
  <si>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</si>
  <si>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</si>
  <si>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</si>
  <si>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</si>
  <si>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</si>
  <si>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</si>
  <si>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</si>
  <si>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</si>
  <si>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</si>
  <si>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</si>
  <si>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</si>
  <si>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</si>
  <si>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</si>
  <si>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</si>
  <si>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</si>
  <si>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</si>
  <si>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</si>
  <si>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</si>
  <si>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</si>
  <si>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</si>
  <si>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</si>
  <si>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</si>
  <si>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</si>
  <si>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</si>
  <si>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</si>
  <si>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</si>
  <si>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</si>
  <si>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</si>
  <si>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</si>
  <si>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</si>
  <si>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</si>
  <si>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</si>
  <si>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</si>
  <si>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</si>
  <si>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</si>
  <si>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</si>
  <si>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</si>
  <si>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</si>
  <si>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</si>
  <si>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</si>
  <si>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</si>
  <si>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</si>
  <si>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</si>
  <si>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</si>
  <si>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</si>
  <si>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</si>
  <si>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</si>
  <si>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</si>
  <si>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</si>
  <si>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</si>
  <si>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</si>
  <si>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</si>
  <si>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</si>
  <si>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</si>
  <si>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</si>
  <si>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</si>
  <si>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</si>
  <si>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</si>
  <si>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</si>
  <si>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</si>
  <si>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</si>
  <si>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</si>
  <si>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</si>
  <si>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</si>
  <si>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</si>
  <si>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</si>
  <si>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</si>
  <si>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</si>
  <si>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</si>
  <si>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</si>
  <si>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</si>
  <si>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</si>
  <si>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</si>
  <si>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</si>
  <si>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</si>
  <si>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</si>
  <si>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</si>
  <si>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</si>
  <si>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</si>
  <si>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</si>
  <si>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</si>
  <si>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</si>
  <si>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</si>
  <si>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</si>
  <si>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</si>
  <si>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</si>
  <si>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</si>
  <si>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</si>
  <si>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</si>
  <si>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</si>
  <si>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</si>
  <si>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</si>
  <si>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</si>
  <si>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</si>
  <si>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</si>
  <si>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</si>
  <si>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</si>
  <si>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</si>
  <si>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</si>
  <si>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</si>
  <si>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</si>
  <si>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</si>
  <si>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</si>
  <si>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</si>
  <si>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</si>
  <si>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</si>
  <si>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</si>
  <si>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</si>
  <si>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</si>
  <si>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</si>
  <si>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</si>
  <si>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</si>
  <si>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</si>
  <si>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</si>
  <si>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</si>
  <si>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</si>
  <si>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</si>
  <si>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</si>
  <si>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</si>
  <si>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</si>
  <si>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</si>
  <si>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</si>
  <si>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</si>
  <si>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</si>
  <si>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</si>
  <si>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</si>
  <si>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</si>
  <si>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</si>
  <si>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</si>
  <si>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</si>
  <si>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</si>
  <si>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</si>
  <si>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</si>
  <si>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</si>
  <si>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</si>
  <si>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</si>
  <si>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</si>
  <si>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</si>
  <si>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</si>
  <si>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</si>
  <si>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</si>
  <si>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</si>
  <si>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</si>
  <si>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</si>
  <si>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</si>
  <si>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</si>
  <si>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</si>
  <si>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</si>
  <si>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</si>
  <si>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</si>
  <si>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</si>
  <si>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</si>
  <si>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</si>
  <si>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</si>
  <si>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</si>
  <si>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</si>
  <si>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</si>
  <si>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</si>
  <si>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</si>
  <si>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</si>
  <si>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</si>
  <si>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</si>
  <si>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</si>
  <si>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</si>
  <si>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</si>
  <si>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</si>
  <si>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</si>
  <si>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</si>
  <si>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</si>
  <si>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</si>
  <si>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</si>
  <si>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</si>
  <si>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</si>
  <si>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</si>
  <si>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</si>
  <si>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</si>
  <si>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</si>
  <si>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</si>
  <si>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</si>
  <si>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</si>
  <si>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</si>
  <si>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</si>
  <si>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</si>
  <si>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</si>
  <si>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</si>
  <si>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</si>
  <si>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</si>
  <si>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</si>
  <si>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</si>
  <si>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</si>
  <si>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</si>
  <si>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</si>
  <si>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</si>
  <si>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</si>
  <si>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</si>
  <si>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</si>
  <si>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</si>
  <si>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</si>
  <si>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</si>
  <si>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</si>
  <si>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</si>
  <si>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</si>
  <si>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</si>
  <si>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</si>
  <si>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</si>
  <si>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</si>
  <si>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</si>
  <si>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</si>
  <si>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</si>
  <si>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</si>
  <si>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</si>
  <si>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</si>
  <si>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</si>
  <si>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</si>
  <si>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</si>
  <si>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</si>
  <si>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</si>
  <si>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</si>
  <si>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</si>
  <si>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</si>
  <si>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</si>
  <si>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</si>
  <si>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</si>
  <si>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</si>
  <si>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</si>
  <si>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</si>
  <si>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</si>
  <si>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</si>
  <si>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</si>
  <si>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</si>
  <si>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</si>
  <si>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</si>
  <si>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</si>
  <si>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</si>
  <si>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</si>
  <si>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</si>
  <si>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</si>
  <si>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</si>
  <si>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</si>
  <si>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</si>
  <si>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</si>
  <si>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</si>
  <si>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</si>
  <si>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</si>
  <si>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</si>
  <si>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</si>
  <si>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</si>
  <si>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</si>
  <si>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</si>
  <si>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</si>
  <si>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</si>
  <si>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</si>
  <si>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</si>
  <si>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</si>
  <si>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</si>
  <si>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</si>
  <si>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</si>
  <si>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</si>
  <si>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</si>
  <si>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</si>
  <si>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</si>
  <si>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</si>
  <si>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</si>
  <si>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</si>
  <si>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</si>
  <si>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</si>
  <si>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</si>
  <si>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</si>
  <si>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</si>
  <si>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</si>
  <si>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</si>
  <si>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</si>
  <si>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</si>
  <si>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</si>
  <si>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</si>
  <si>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</si>
  <si>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</si>
  <si>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</si>
  <si>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</si>
  <si>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</si>
  <si>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</si>
  <si>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</si>
  <si>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</si>
  <si>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</si>
  <si>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</si>
  <si>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</si>
  <si>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</si>
  <si>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</si>
  <si>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</si>
  <si>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</si>
  <si>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</si>
  <si>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</si>
  <si>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</si>
  <si>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</si>
  <si>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</si>
  <si>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</si>
  <si>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</si>
  <si>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</si>
  <si>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</si>
  <si>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</si>
  <si>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</si>
  <si>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</si>
  <si>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</si>
  <si>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</si>
  <si>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</si>
  <si>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</si>
  <si>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</si>
  <si>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</si>
  <si>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</si>
  <si>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</si>
  <si>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</si>
  <si>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</si>
  <si>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</si>
  <si>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</si>
  <si>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</si>
  <si>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</si>
  <si>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</si>
  <si>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</si>
  <si>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</si>
  <si>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</si>
  <si>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</si>
  <si>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</si>
  <si>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</si>
  <si>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</si>
  <si>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</si>
  <si>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</si>
  <si>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</si>
  <si>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</si>
  <si>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</si>
  <si>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</si>
  <si>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</si>
  <si>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</si>
  <si>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</si>
  <si>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</si>
  <si>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</si>
  <si>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</si>
  <si>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</si>
  <si>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</si>
  <si>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</si>
  <si>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</si>
  <si>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</si>
  <si>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</si>
  <si>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</si>
  <si>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</si>
  <si>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</si>
  <si>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</si>
  <si>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</si>
  <si>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</si>
  <si>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</si>
  <si>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</si>
  <si>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</si>
  <si>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</si>
  <si>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</si>
  <si>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</si>
  <si>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</si>
  <si>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</si>
  <si>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</si>
  <si>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</si>
  <si>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</si>
  <si>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</si>
  <si>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</si>
  <si>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</si>
  <si>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</si>
  <si>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</si>
  <si>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</si>
  <si>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</si>
  <si>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</si>
  <si>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</si>
  <si>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</si>
  <si>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</si>
  <si>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</si>
  <si>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</si>
  <si>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</si>
  <si>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</si>
  <si>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</si>
  <si>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</si>
  <si>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</si>
  <si>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</si>
  <si>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</si>
  <si>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</si>
  <si>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</si>
  <si>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</si>
  <si>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</si>
  <si>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</si>
  <si>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</si>
  <si>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</si>
  <si>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</si>
  <si>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</si>
  <si>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</si>
  <si>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</si>
  <si>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</si>
  <si>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</si>
  <si>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</si>
  <si>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</si>
  <si>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</si>
  <si>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</si>
  <si>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</si>
  <si>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</si>
  <si>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</si>
  <si>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</si>
  <si>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</si>
  <si>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</si>
  <si>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</si>
  <si>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</si>
  <si>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</si>
  <si>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</si>
  <si>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</si>
  <si>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</si>
  <si>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</si>
  <si>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</si>
  <si>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</si>
  <si>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</si>
  <si>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</si>
  <si>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</si>
  <si>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</si>
  <si>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</si>
  <si>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</si>
  <si>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</si>
  <si>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</si>
  <si>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</si>
  <si>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</si>
  <si>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</si>
  <si>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</si>
  <si>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</si>
  <si>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</si>
  <si>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</si>
  <si>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</si>
  <si>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</si>
  <si>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</si>
  <si>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</si>
  <si>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</si>
  <si>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</si>
  <si>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</si>
  <si>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</si>
  <si>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</si>
  <si>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</si>
  <si>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</si>
  <si>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</si>
  <si>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</si>
  <si>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</si>
  <si>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</si>
  <si>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</si>
  <si>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</si>
  <si>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</si>
  <si>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</si>
  <si>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</si>
  <si>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</si>
  <si>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</si>
  <si>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</si>
  <si>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</si>
  <si>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</si>
  <si>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</si>
  <si>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</si>
  <si>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</si>
  <si>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</si>
  <si>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</si>
  <si>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</si>
  <si>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</si>
  <si>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</si>
  <si>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</si>
  <si>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</si>
  <si>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</si>
  <si>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</si>
  <si>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</si>
  <si>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</si>
  <si>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</si>
  <si>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</si>
  <si>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</si>
  <si>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</si>
  <si>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</si>
  <si>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</si>
  <si>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</si>
  <si>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</si>
  <si>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</si>
  <si>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</si>
  <si>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</si>
  <si>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</si>
  <si>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</si>
  <si>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</si>
  <si>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</si>
  <si>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</si>
  <si>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</si>
  <si>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</si>
  <si>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</si>
  <si>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</si>
  <si>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</si>
  <si>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</si>
  <si>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</si>
  <si>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</si>
  <si>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</si>
  <si>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</si>
  <si>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</si>
  <si>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</si>
  <si>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</si>
  <si>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</si>
  <si>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</si>
  <si>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</si>
  <si>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</si>
  <si>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</si>
  <si>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</si>
  <si>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</si>
  <si>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</si>
  <si>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</si>
  <si>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</si>
  <si>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</si>
  <si>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</si>
  <si>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</si>
  <si>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</si>
  <si>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</si>
  <si>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</si>
  <si>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</si>
  <si>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</si>
  <si>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</si>
  <si>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</si>
  <si>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</si>
  <si>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</si>
  <si>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</si>
  <si>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</si>
  <si>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</si>
  <si>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</si>
  <si>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</si>
  <si>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</si>
  <si>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</si>
  <si>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</si>
  <si>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</si>
  <si>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</si>
  <si>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</si>
  <si>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</si>
  <si>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</si>
  <si>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</si>
  <si>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</si>
  <si>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</si>
  <si>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</si>
  <si>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</si>
  <si>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</si>
  <si>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</si>
  <si>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</si>
  <si>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</si>
  <si>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</si>
  <si>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</si>
  <si>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</si>
  <si>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</si>
  <si>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</si>
  <si>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</si>
  <si>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</si>
  <si>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</si>
  <si>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</si>
  <si>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</si>
  <si>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</si>
  <si>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</si>
  <si>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</si>
  <si>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</si>
  <si>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</si>
  <si>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</si>
  <si>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</si>
  <si>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</si>
  <si>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</si>
  <si>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</si>
  <si>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</si>
  <si>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</si>
  <si>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</si>
  <si>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</si>
  <si>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</si>
  <si>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</si>
  <si>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</si>
  <si>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</si>
  <si>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</si>
  <si>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</si>
  <si>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</si>
  <si>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</si>
  <si>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</si>
  <si>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</si>
  <si>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</si>
  <si>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</si>
  <si>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</si>
  <si>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</si>
  <si>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</si>
  <si>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</si>
  <si>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</si>
  <si>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</si>
  <si>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</si>
  <si>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</si>
  <si>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</si>
  <si>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</si>
  <si>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</si>
  <si>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</si>
  <si>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</si>
  <si>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</si>
  <si>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</si>
  <si>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</si>
  <si>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</si>
  <si>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</si>
  <si>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</si>
  <si>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</si>
  <si>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</si>
  <si>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</si>
  <si>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</si>
  <si>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</si>
  <si>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</si>
  <si>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</si>
  <si>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</si>
  <si>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</si>
  <si>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</si>
  <si>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</si>
  <si>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</si>
  <si>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</si>
  <si>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</si>
  <si>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</si>
  <si>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</si>
  <si>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</si>
  <si>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</si>
  <si>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</si>
  <si>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</si>
  <si>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</si>
  <si>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</si>
  <si>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</si>
  <si>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</si>
  <si>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</si>
  <si>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</si>
  <si>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</si>
  <si>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</si>
  <si>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</si>
  <si>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</si>
  <si>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</si>
  <si>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</si>
  <si>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</si>
  <si>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</si>
  <si>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</si>
  <si>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</si>
  <si>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</si>
  <si>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</si>
  <si>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</si>
  <si>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</si>
  <si>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</si>
  <si>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</si>
  <si>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</si>
  <si>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</si>
  <si>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</si>
  <si>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</si>
  <si>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</si>
  <si>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</si>
  <si>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</si>
  <si>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</si>
  <si>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</si>
  <si>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</si>
  <si>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</si>
  <si>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</si>
  <si>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</si>
  <si>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</si>
  <si>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</si>
  <si>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</si>
  <si>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</si>
  <si>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</si>
  <si>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</si>
  <si>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</si>
  <si>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</si>
  <si>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</si>
  <si>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</si>
  <si>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</si>
  <si>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</si>
  <si>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</si>
  <si>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</si>
  <si>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</si>
  <si>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</si>
  <si>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</si>
  <si>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</si>
  <si>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</si>
  <si>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</si>
  <si>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</si>
  <si>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</si>
  <si>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</si>
  <si>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</si>
  <si>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</si>
  <si>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</si>
  <si>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</si>
  <si>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</si>
  <si>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</si>
  <si>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</si>
  <si>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</si>
  <si>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</si>
  <si>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</si>
  <si>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</si>
  <si>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</si>
  <si>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</si>
  <si>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</si>
  <si>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</si>
  <si>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</si>
  <si>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</si>
  <si>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</si>
  <si>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</si>
  <si>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</si>
  <si>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</si>
  <si>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</si>
  <si>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</si>
  <si>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</si>
  <si>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</si>
  <si>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</si>
  <si>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</si>
  <si>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</si>
  <si>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</si>
  <si>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</si>
  <si>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</si>
  <si>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</si>
  <si>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</si>
  <si>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</si>
  <si>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</si>
  <si>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</si>
  <si>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</si>
  <si>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</si>
  <si>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</si>
  <si>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</si>
  <si>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</si>
  <si>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</si>
  <si>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</si>
  <si>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</si>
  <si>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</si>
  <si>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</si>
  <si>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</si>
  <si>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</si>
  <si>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</si>
  <si>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</si>
  <si>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</si>
  <si>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</si>
  <si>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</si>
  <si>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</si>
  <si>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</si>
  <si>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</si>
  <si>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</si>
  <si>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</si>
  <si>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</si>
  <si>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</si>
  <si>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</si>
  <si>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</si>
  <si>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</si>
  <si>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</si>
  <si>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</si>
  <si>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</si>
  <si>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</si>
  <si>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</si>
  <si>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</si>
  <si>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</si>
  <si>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</si>
  <si>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</si>
  <si>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</si>
  <si>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</si>
  <si>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</si>
  <si>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</si>
  <si>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</si>
  <si>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</si>
  <si>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</si>
  <si>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</si>
  <si>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</si>
  <si>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</si>
  <si>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</si>
  <si>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</si>
  <si>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</si>
  <si>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</si>
  <si>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</si>
  <si>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</si>
  <si>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</si>
  <si>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</si>
  <si>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</si>
  <si>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</si>
  <si>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</si>
  <si>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</si>
  <si>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</si>
  <si>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</si>
  <si>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</si>
  <si>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</si>
  <si>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</si>
  <si>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</si>
  <si>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</si>
  <si>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</si>
  <si>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</si>
  <si>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</si>
  <si>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</si>
  <si>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</si>
  <si>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</si>
  <si>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</si>
  <si>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</si>
  <si>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</si>
  <si>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</si>
  <si>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</si>
  <si>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</si>
  <si>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</si>
  <si>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</si>
  <si>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</si>
  <si>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</si>
  <si>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</si>
  <si>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</si>
  <si>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</si>
  <si>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</si>
  <si>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</si>
  <si>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</si>
  <si>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</si>
  <si>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</si>
  <si>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</si>
  <si>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</si>
  <si>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</si>
  <si>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</si>
  <si>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</si>
  <si>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</si>
  <si>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</si>
  <si>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</si>
  <si>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</si>
  <si>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</si>
  <si>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</si>
  <si>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</si>
  <si>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</si>
  <si>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</si>
  <si>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</si>
  <si>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</si>
  <si>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</si>
  <si>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</si>
  <si>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</si>
  <si>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</si>
  <si>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</si>
  <si>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</si>
  <si>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</si>
  <si>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</si>
  <si>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</si>
  <si>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</si>
  <si>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</si>
  <si>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</si>
  <si>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</si>
  <si>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</si>
  <si>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</si>
  <si>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</si>
  <si>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</si>
  <si>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</si>
  <si>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</si>
  <si>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</si>
  <si>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</si>
  <si>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</si>
  <si>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</si>
  <si>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</si>
  <si>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</si>
  <si>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</si>
  <si>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</si>
  <si>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</si>
  <si>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</si>
  <si>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</si>
  <si>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</si>
  <si>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</si>
  <si>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</si>
  <si>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</si>
  <si>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</si>
  <si>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</si>
  <si>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</si>
  <si>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</si>
  <si>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</si>
  <si>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</si>
  <si>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</si>
  <si>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</si>
  <si>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</si>
  <si>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</si>
  <si>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</si>
  <si>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</si>
  <si>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</si>
  <si>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</si>
  <si>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</si>
  <si>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</si>
  <si>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</si>
  <si>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</si>
  <si>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</si>
  <si>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</si>
  <si>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</si>
  <si>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</si>
  <si>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</si>
  <si>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</si>
  <si>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</si>
  <si>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</si>
  <si>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</si>
  <si>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</si>
  <si>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</si>
  <si>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</si>
  <si>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</si>
  <si>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</si>
  <si>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</si>
  <si>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</si>
  <si>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</si>
  <si>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</si>
  <si>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</si>
  <si>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</si>
  <si>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</si>
  <si>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</si>
  <si>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</si>
  <si>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</si>
  <si>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</si>
  <si>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</si>
  <si>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</si>
  <si>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</si>
  <si>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</si>
  <si>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</si>
  <si>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</si>
  <si>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</si>
  <si>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</si>
  <si>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</si>
  <si>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</si>
  <si>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</si>
  <si>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</si>
  <si>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</si>
  <si>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</si>
  <si>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</si>
  <si>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</si>
  <si>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</si>
  <si>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</si>
  <si>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</si>
  <si>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</si>
  <si>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</si>
  <si>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</si>
  <si>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</si>
  <si>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</si>
  <si>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</si>
  <si>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</si>
  <si>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</si>
  <si>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</si>
  <si>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</si>
  <si>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</si>
  <si>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</si>
  <si>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</si>
  <si>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</si>
  <si>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</si>
  <si>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</si>
  <si>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</si>
  <si>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</si>
  <si>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</si>
  <si>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</si>
  <si>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</si>
  <si>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</si>
  <si>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</si>
  <si>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</si>
  <si>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</si>
  <si>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</si>
  <si>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</si>
  <si>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</si>
  <si>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</si>
  <si>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</si>
  <si>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</si>
  <si>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</si>
  <si>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</si>
  <si>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</si>
  <si>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</si>
  <si>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</si>
  <si>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</si>
  <si>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</si>
  <si>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</si>
  <si>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</si>
  <si>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</si>
  <si>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</si>
  <si>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</si>
  <si>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</si>
  <si>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</si>
  <si>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</si>
  <si>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</si>
  <si>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</si>
  <si>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</si>
  <si>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</si>
  <si>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</si>
  <si>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</si>
  <si>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</si>
  <si>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</si>
  <si>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</si>
  <si>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</si>
  <si>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</si>
  <si>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</si>
  <si>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</si>
  <si>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</si>
  <si>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</si>
  <si>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</si>
  <si>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</si>
  <si>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</si>
  <si>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</si>
  <si>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</si>
  <si>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</si>
  <si>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</si>
  <si>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</si>
  <si>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</si>
  <si>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</si>
  <si>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</si>
  <si>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</si>
  <si>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</si>
  <si>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</si>
  <si>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</si>
  <si>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</si>
  <si>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</si>
  <si>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</si>
  <si>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</si>
  <si>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</si>
  <si>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</si>
  <si>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</si>
  <si>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</si>
  <si>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</si>
  <si>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</si>
  <si>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</si>
  <si>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</si>
  <si>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</si>
  <si>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</si>
  <si>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</si>
  <si>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</si>
  <si>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</si>
  <si>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</si>
  <si>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</si>
  <si>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</si>
  <si>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</si>
  <si>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</si>
  <si>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</si>
  <si>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</si>
  <si>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</si>
  <si>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</si>
  <si>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</si>
  <si>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</si>
  <si>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</si>
  <si>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</si>
  <si>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</si>
  <si>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</si>
  <si>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</si>
  <si>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</si>
  <si>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</si>
  <si>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</si>
  <si>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</si>
  <si>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</si>
  <si>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</si>
  <si>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</si>
  <si>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</si>
  <si>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</si>
  <si>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</si>
  <si>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</si>
  <si>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</si>
  <si>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</si>
  <si>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</si>
  <si>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</si>
  <si>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</si>
  <si>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</si>
  <si>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</si>
  <si>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</si>
  <si>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</si>
  <si>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</si>
  <si>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</si>
  <si>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</si>
  <si>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</si>
  <si>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</si>
  <si>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</si>
  <si>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</si>
  <si>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</si>
  <si>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</si>
  <si>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</si>
  <si>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</si>
  <si>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</si>
  <si>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</si>
  <si>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</si>
  <si>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</si>
  <si>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</si>
  <si>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</si>
  <si>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</si>
  <si>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</si>
  <si>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</si>
  <si>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</si>
  <si>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</si>
  <si>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</si>
  <si>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</si>
  <si>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</si>
  <si>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</si>
  <si>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</si>
  <si>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</si>
  <si>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</si>
  <si>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</si>
  <si>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</si>
  <si>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</si>
  <si>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</si>
  <si>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</si>
  <si>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</si>
  <si>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</si>
  <si>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</si>
  <si>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</si>
  <si>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</si>
  <si>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</si>
  <si>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</si>
  <si>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</si>
  <si>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</si>
  <si>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</si>
  <si>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</si>
  <si>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</si>
  <si>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</si>
  <si>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</si>
  <si>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</si>
  <si>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</si>
  <si>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</si>
  <si>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</si>
  <si>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</si>
  <si>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</si>
  <si>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</si>
  <si>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</si>
  <si>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</si>
  <si>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</si>
  <si>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</si>
  <si>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</si>
  <si>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</si>
  <si>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</si>
  <si>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</si>
  <si>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</si>
  <si>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</si>
  <si>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</si>
  <si>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</si>
  <si>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</si>
  <si>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</si>
  <si>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</si>
  <si>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</si>
  <si>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</si>
  <si>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</si>
  <si>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</si>
  <si>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</si>
  <si>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</si>
  <si>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</si>
  <si>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</si>
  <si>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</si>
  <si>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</si>
  <si>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</si>
  <si>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</si>
  <si>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</si>
  <si>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</si>
  <si>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</si>
  <si>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</si>
  <si>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</si>
  <si>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</si>
  <si>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</si>
  <si>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</si>
  <si>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</si>
  <si>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</si>
  <si>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</si>
  <si>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</si>
  <si>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</si>
  <si>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</si>
  <si>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</si>
  <si>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</si>
  <si>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</si>
  <si>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</si>
  <si>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</si>
  <si>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</si>
  <si>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</si>
  <si>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</si>
  <si>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</si>
  <si>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</si>
  <si>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</si>
  <si>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</si>
  <si>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</si>
  <si>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</si>
  <si>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</si>
  <si>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</si>
  <si>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</si>
  <si>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</si>
  <si>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</si>
  <si>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</si>
  <si>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</si>
  <si>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</si>
  <si>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</si>
  <si>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</si>
  <si>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</si>
  <si>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</si>
  <si>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</si>
  <si>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</si>
  <si>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</si>
  <si>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</si>
  <si>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</si>
  <si>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</si>
  <si>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</si>
  <si>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</si>
  <si>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</si>
  <si>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</si>
  <si>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</si>
  <si>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</si>
  <si>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</si>
  <si>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</si>
  <si>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</si>
  <si>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</si>
  <si>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</si>
  <si>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</si>
  <si>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</si>
  <si>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</si>
  <si>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</si>
  <si>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</si>
  <si>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</si>
  <si>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</si>
  <si>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</si>
  <si>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</si>
  <si>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</si>
  <si>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</si>
  <si>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</si>
  <si>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</si>
  <si>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</si>
  <si>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</si>
  <si>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</si>
  <si>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</si>
  <si>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</si>
  <si>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</si>
  <si>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</si>
  <si>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</si>
  <si>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</si>
  <si>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</si>
  <si>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</si>
  <si>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</si>
  <si>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</si>
  <si>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</si>
  <si>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</si>
  <si>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</si>
  <si>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</si>
  <si>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</si>
  <si>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</si>
  <si>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</si>
  <si>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</si>
  <si>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</si>
  <si>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</si>
  <si>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</si>
  <si>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</si>
  <si>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</si>
  <si>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</si>
  <si>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</si>
  <si>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</si>
  <si>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</si>
  <si>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</si>
  <si>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</si>
  <si>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</si>
  <si>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</si>
  <si>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</si>
  <si>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</si>
  <si>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</si>
  <si>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</si>
  <si>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</si>
  <si>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</si>
  <si>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</si>
  <si>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</si>
  <si>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</si>
  <si>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</si>
  <si>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</si>
  <si>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</si>
  <si>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</si>
  <si>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</si>
  <si>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</si>
  <si>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</si>
  <si>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</si>
  <si>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</si>
  <si>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</si>
  <si>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</si>
  <si>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</si>
  <si>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</si>
  <si>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</si>
  <si>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</si>
  <si>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</si>
  <si>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</si>
  <si>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</si>
  <si>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</si>
  <si>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</si>
  <si>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</si>
  <si>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</si>
  <si>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</si>
  <si>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</si>
  <si>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</si>
  <si>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</si>
  <si>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</si>
  <si>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</si>
  <si>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</si>
  <si>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</si>
  <si>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</si>
  <si>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</si>
  <si>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</si>
  <si>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</si>
  <si>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</si>
  <si>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</si>
  <si>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</si>
  <si>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</si>
  <si>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</si>
  <si>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</si>
  <si>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</si>
  <si>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</si>
  <si>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</si>
  <si>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</si>
  <si>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</si>
  <si>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</si>
  <si>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</si>
  <si>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</si>
  <si>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</si>
  <si>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</si>
  <si>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</si>
  <si>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</si>
  <si>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</si>
  <si>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</si>
  <si>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</si>
  <si>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</si>
  <si>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</si>
  <si>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</si>
  <si>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</si>
  <si>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</si>
  <si>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</si>
  <si>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</si>
  <si>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</si>
  <si>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</si>
  <si>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</si>
  <si>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</si>
  <si>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</si>
  <si>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</si>
  <si>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</si>
  <si>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</si>
  <si>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</si>
  <si>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</si>
  <si>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</si>
  <si>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</si>
  <si>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</si>
  <si>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</si>
  <si>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</si>
  <si>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</si>
  <si>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</si>
  <si>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</si>
  <si>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</si>
  <si>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</si>
  <si>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</si>
  <si>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</si>
  <si>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</si>
  <si>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</si>
  <si>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</si>
  <si>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</si>
  <si>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</si>
  <si>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</si>
  <si>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</si>
  <si>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</si>
  <si>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</si>
  <si>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</si>
  <si>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</si>
  <si>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</si>
  <si>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</si>
  <si>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</si>
  <si>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</si>
  <si>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</si>
  <si>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</si>
  <si>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</si>
  <si>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</si>
  <si>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</si>
  <si>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</si>
  <si>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</si>
  <si>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</si>
  <si>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</si>
  <si>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</si>
  <si>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</si>
  <si>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</si>
  <si>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</si>
  <si>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</si>
  <si>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</si>
  <si>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</si>
  <si>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</si>
  <si>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</si>
  <si>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</si>
  <si>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</si>
  <si>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</si>
  <si>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</si>
  <si>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</si>
  <si>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</si>
  <si>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</si>
  <si>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</si>
  <si>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</si>
  <si>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</si>
  <si>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</si>
  <si>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</si>
  <si>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</si>
  <si>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</si>
  <si>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</si>
  <si>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</si>
  <si>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</si>
  <si>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</si>
  <si>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</si>
  <si>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</si>
  <si>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</si>
  <si>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</si>
  <si>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</si>
  <si>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</si>
  <si>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</si>
  <si>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</si>
  <si>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</si>
  <si>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</si>
  <si>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</si>
  <si>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</si>
  <si>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</si>
  <si>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</si>
  <si>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</si>
  <si>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</si>
  <si>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</si>
  <si>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</si>
  <si>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</si>
  <si>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</si>
  <si>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</si>
  <si>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</si>
  <si>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</si>
  <si>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</si>
  <si>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</si>
  <si>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</si>
  <si>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</si>
  <si>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</si>
  <si>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</si>
  <si>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</si>
  <si>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</si>
  <si>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</si>
  <si>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</si>
  <si>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</si>
  <si>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</si>
  <si>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</si>
  <si>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</si>
  <si>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</si>
  <si>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</si>
  <si>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</si>
  <si>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</si>
  <si>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</si>
  <si>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</si>
  <si>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</si>
  <si>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</si>
  <si>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</si>
  <si>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</si>
  <si>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</si>
  <si>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</si>
  <si>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</si>
  <si>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</si>
  <si>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</si>
  <si>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</si>
  <si>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</si>
  <si>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</si>
  <si>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</si>
  <si>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</si>
  <si>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</si>
  <si>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</si>
  <si>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</si>
  <si>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</si>
  <si>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</si>
  <si>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</si>
  <si>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</si>
  <si>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</si>
  <si>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</si>
  <si>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</si>
  <si>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</si>
  <si>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</si>
  <si>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</si>
  <si>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</si>
  <si>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</si>
  <si>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</si>
  <si>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</si>
  <si>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</si>
  <si>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</si>
  <si>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</si>
  <si>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</si>
  <si>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</si>
  <si>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</si>
  <si>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</si>
  <si>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</si>
  <si>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</si>
  <si>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</si>
  <si>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</si>
  <si>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</si>
  <si>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</si>
  <si>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</si>
  <si>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</si>
  <si>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</si>
  <si>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</si>
  <si>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</si>
  <si>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</si>
  <si>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</si>
  <si>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</si>
  <si>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</si>
  <si>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</si>
  <si>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</si>
  <si>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</si>
  <si>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</si>
  <si>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</si>
  <si>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</si>
  <si>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</si>
  <si>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</si>
  <si>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</si>
  <si>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</si>
  <si>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</si>
  <si>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</si>
  <si>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</si>
  <si>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</si>
  <si>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</si>
  <si>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</si>
  <si>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</si>
  <si>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</si>
  <si>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</si>
  <si>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</si>
  <si>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</si>
  <si>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</si>
  <si>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</si>
  <si>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</si>
  <si>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</si>
  <si>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</si>
  <si>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</si>
  <si>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</si>
  <si>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</si>
  <si>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</si>
  <si>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</si>
  <si>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</si>
  <si>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</si>
  <si>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</si>
  <si>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</si>
  <si>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</si>
  <si>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</si>
  <si>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</si>
  <si>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</si>
  <si>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</si>
  <si>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</si>
  <si>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</si>
  <si>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</si>
  <si>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</si>
  <si>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</si>
  <si>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</si>
  <si>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</si>
  <si>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</si>
  <si>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</si>
  <si>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</si>
  <si>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</si>
  <si>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</si>
  <si>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</si>
  <si>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</si>
  <si>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</si>
  <si>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</si>
  <si>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</si>
  <si>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</si>
  <si>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</si>
  <si>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</si>
  <si>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</si>
  <si>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</si>
  <si>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</si>
  <si>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</si>
  <si>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</si>
  <si>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</si>
  <si>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</si>
  <si>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</si>
  <si>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</si>
  <si>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</si>
  <si>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</si>
  <si>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</si>
  <si>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</si>
  <si>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</si>
  <si>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</si>
  <si>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</si>
  <si>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</si>
  <si>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</si>
  <si>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</si>
  <si>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</si>
  <si>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</si>
  <si>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</si>
  <si>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</si>
  <si>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</si>
  <si>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</si>
  <si>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</si>
  <si>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</si>
  <si>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</si>
  <si>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</si>
  <si>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</si>
  <si>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</si>
  <si>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</si>
  <si>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</si>
  <si>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</si>
  <si>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</si>
  <si>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</si>
  <si>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</si>
  <si>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</si>
  <si>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</si>
  <si>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</si>
  <si>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</si>
  <si>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</si>
  <si>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</si>
  <si>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</si>
  <si>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</si>
  <si>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</si>
  <si>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</si>
  <si>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</si>
  <si>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</si>
  <si>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</si>
  <si>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</si>
  <si>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</si>
  <si>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</si>
  <si>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</si>
  <si>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</si>
  <si>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</si>
  <si>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</si>
  <si>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</si>
  <si>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</si>
  <si>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</si>
  <si>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</si>
  <si>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</si>
  <si>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</si>
  <si>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</si>
  <si>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</si>
  <si>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</si>
  <si>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</si>
  <si>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</si>
  <si>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</si>
  <si>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</si>
  <si>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</si>
  <si>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</si>
  <si>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</si>
  <si>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</si>
  <si>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</si>
  <si>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</si>
  <si>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</si>
  <si>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</si>
  <si>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</si>
  <si>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</si>
  <si>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</si>
  <si>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</si>
  <si>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</si>
  <si>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</si>
  <si>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</si>
  <si>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</si>
  <si>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</si>
  <si>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</si>
  <si>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</si>
  <si>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</si>
  <si>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</si>
  <si>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</si>
  <si>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</si>
  <si>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</si>
  <si>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</si>
  <si>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</si>
  <si>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</si>
  <si>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</si>
  <si>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</si>
  <si>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</si>
  <si>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</si>
  <si>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</si>
  <si>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</si>
  <si>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</si>
  <si>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</si>
  <si>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</si>
  <si>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</si>
  <si>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</si>
  <si>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</si>
  <si>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</si>
  <si>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</si>
  <si>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</si>
  <si>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</si>
  <si>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</si>
  <si>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</si>
  <si>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</si>
  <si>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</si>
  <si>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</si>
  <si>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</si>
  <si>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</si>
  <si>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</si>
  <si>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</si>
  <si>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</si>
  <si>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</si>
  <si>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</si>
  <si>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</si>
  <si>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</si>
  <si>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</si>
  <si>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</si>
  <si>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</si>
  <si>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</si>
  <si>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</si>
  <si>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</si>
  <si>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</si>
  <si>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</si>
  <si>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</si>
  <si>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</si>
  <si>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</si>
  <si>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</si>
  <si>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</si>
  <si>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</si>
  <si>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</si>
  <si>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</si>
  <si>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</si>
  <si>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</si>
  <si>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</si>
  <si>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</si>
  <si>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</si>
  <si>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</si>
  <si>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</si>
  <si>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</si>
  <si>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</si>
  <si>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</si>
  <si>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</si>
  <si>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</si>
  <si>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</si>
  <si>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</si>
  <si>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</si>
  <si>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</si>
  <si>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</si>
  <si>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</si>
  <si>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</si>
  <si>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</si>
  <si>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</si>
  <si>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</si>
  <si>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</si>
  <si>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</si>
  <si>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</si>
  <si>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</si>
  <si>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</si>
  <si>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</si>
  <si>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</si>
  <si>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</si>
  <si>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</si>
  <si>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</si>
  <si>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</si>
  <si>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</si>
  <si>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</si>
  <si>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</si>
  <si>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</si>
  <si>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</si>
  <si>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</si>
  <si>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</si>
  <si>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</si>
  <si>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</si>
  <si>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</si>
  <si>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</si>
  <si>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</si>
  <si>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</si>
  <si>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</si>
  <si>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</si>
  <si>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</si>
  <si>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</si>
  <si>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</si>
  <si>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</si>
  <si>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</si>
  <si>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</si>
  <si>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</si>
  <si>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</si>
  <si>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</si>
  <si>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</si>
  <si>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</si>
  <si>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</si>
  <si>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</si>
  <si>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</si>
  <si>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</si>
  <si>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</si>
  <si>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</si>
  <si>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</si>
  <si>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</si>
  <si>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</si>
  <si>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</si>
  <si>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</si>
  <si>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</si>
  <si>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</si>
  <si>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</si>
  <si>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</si>
  <si>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</si>
  <si>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</si>
  <si>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</si>
  <si>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</si>
  <si>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</si>
  <si>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</si>
  <si>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</si>
  <si>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</si>
  <si>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</si>
  <si>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</si>
  <si>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</si>
  <si>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</si>
  <si>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</si>
  <si>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</si>
  <si>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</si>
  <si>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</si>
  <si>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</si>
  <si>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</si>
  <si>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</si>
  <si>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</si>
  <si>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</si>
  <si>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</si>
  <si>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</si>
  <si>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</si>
  <si>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</si>
  <si>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</si>
  <si>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</si>
  <si>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</si>
  <si>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</si>
  <si>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</si>
  <si>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</si>
  <si>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</si>
  <si>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</si>
  <si>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</si>
  <si>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</si>
  <si>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</si>
  <si>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</si>
  <si>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</si>
  <si>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</si>
  <si>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</si>
  <si>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</si>
  <si>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</si>
  <si>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</si>
  <si>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</si>
  <si>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</si>
  <si>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</si>
  <si>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</si>
  <si>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</si>
  <si>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</si>
  <si>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</si>
  <si>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</si>
  <si>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</si>
  <si>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</si>
  <si>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</si>
  <si>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</si>
  <si>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</si>
  <si>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</si>
  <si>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</si>
  <si>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</si>
  <si>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</si>
  <si>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</si>
  <si>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</si>
  <si>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</si>
  <si>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</si>
  <si>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</si>
  <si>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</si>
  <si>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</si>
  <si>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</si>
  <si>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</si>
  <si>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</si>
  <si>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</si>
  <si>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</si>
  <si>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</si>
  <si>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</si>
  <si>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</si>
  <si>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</si>
  <si>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</si>
  <si>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</si>
  <si>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</si>
  <si>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</si>
  <si>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</si>
  <si>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</si>
  <si>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</si>
  <si>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</si>
  <si>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</si>
  <si>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</si>
  <si>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</si>
  <si>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</si>
  <si>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</si>
  <si>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</si>
  <si>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</si>
  <si>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</si>
  <si>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</si>
  <si>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</si>
  <si>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</si>
  <si>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</si>
  <si>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</si>
  <si>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</si>
  <si>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</si>
  <si>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</si>
  <si>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</si>
  <si>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</si>
  <si>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</si>
  <si>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</si>
  <si>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</si>
  <si>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</si>
  <si>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</si>
  <si>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</si>
  <si>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</si>
  <si>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</si>
  <si>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</si>
  <si>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</si>
  <si>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</si>
  <si>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</si>
  <si>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</si>
  <si>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</si>
  <si>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</si>
  <si>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</si>
  <si>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</si>
  <si>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</si>
  <si>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</si>
  <si>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</si>
  <si>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</si>
  <si>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</si>
  <si>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</si>
  <si>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</si>
  <si>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</si>
  <si>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</si>
  <si>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</si>
  <si>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</si>
  <si>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</si>
  <si>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</si>
  <si>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</si>
  <si>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</si>
  <si>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</si>
  <si>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</si>
  <si>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</si>
  <si>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</si>
  <si>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</si>
  <si>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</si>
  <si>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</si>
  <si>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</si>
  <si>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</si>
  <si>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</si>
  <si>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</si>
  <si>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</si>
  <si>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</si>
  <si>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</si>
  <si>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</si>
  <si>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</si>
  <si>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</si>
  <si>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</si>
  <si>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</si>
  <si>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</si>
  <si>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</si>
  <si>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</si>
  <si>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</si>
  <si>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</si>
  <si>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</si>
  <si>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</si>
  <si>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</si>
  <si>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</si>
  <si>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</si>
  <si>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</si>
  <si>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</si>
  <si>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</si>
  <si>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</si>
  <si>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</si>
  <si>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</si>
  <si>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</si>
  <si>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</si>
  <si>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</si>
  <si>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</si>
  <si>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</si>
  <si>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</si>
  <si>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</si>
  <si>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</si>
  <si>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</si>
  <si>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</si>
  <si>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</si>
  <si>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</si>
  <si>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</si>
  <si>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</si>
  <si>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</si>
  <si>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</si>
  <si>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</si>
  <si>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</si>
  <si>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</si>
  <si>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</si>
  <si>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</si>
  <si>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</si>
  <si>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</si>
  <si>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</si>
  <si>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</si>
  <si>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</si>
  <si>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</si>
  <si>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</si>
  <si>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</si>
  <si>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</si>
  <si>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</si>
  <si>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</si>
  <si>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</si>
  <si>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</si>
  <si>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</si>
  <si>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</si>
  <si>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</si>
  <si>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</si>
  <si>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</si>
  <si>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</si>
  <si>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</si>
  <si>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</si>
  <si>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</si>
  <si>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</si>
  <si>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</si>
  <si>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</si>
  <si>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</si>
  <si>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</si>
  <si>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</si>
  <si>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</si>
  <si>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</si>
  <si>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</si>
  <si>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</si>
  <si>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</si>
  <si>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</si>
  <si>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</si>
  <si>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</si>
  <si>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</si>
  <si>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</si>
  <si>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</si>
  <si>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</si>
  <si>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</si>
  <si>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</si>
  <si>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</si>
  <si>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</si>
  <si>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</si>
  <si>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</si>
  <si>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</si>
  <si>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</si>
  <si>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</si>
  <si>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</si>
  <si>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</si>
  <si>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</si>
  <si>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</si>
  <si>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</si>
  <si>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</si>
  <si>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</si>
  <si>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</si>
  <si>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</si>
  <si>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</si>
  <si>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</si>
  <si>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</si>
  <si>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</si>
  <si>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</si>
  <si>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</si>
  <si>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</si>
  <si>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</si>
  <si>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</si>
  <si>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</si>
  <si>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</si>
  <si>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</si>
  <si>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</si>
  <si>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</si>
  <si>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</si>
  <si>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</si>
  <si>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</si>
  <si>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</si>
  <si>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</si>
  <si>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</si>
  <si>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</si>
  <si>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</si>
  <si>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</si>
  <si>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</si>
  <si>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</si>
  <si>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</si>
  <si>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</si>
  <si>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</si>
  <si>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</si>
  <si>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</si>
  <si>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</si>
  <si>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</si>
  <si>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</si>
  <si>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</si>
  <si>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</si>
  <si>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</si>
  <si>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</si>
  <si>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</si>
  <si>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</si>
  <si>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</si>
  <si>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</si>
  <si>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</si>
  <si>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</si>
  <si>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</si>
  <si>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</si>
  <si>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</si>
  <si>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</si>
  <si>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</si>
  <si>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</si>
  <si>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</si>
  <si>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</si>
  <si>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</si>
  <si>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</si>
  <si>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</si>
  <si>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</si>
  <si>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</si>
  <si>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</si>
  <si>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</si>
  <si>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</si>
  <si>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</si>
  <si>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</si>
  <si>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</si>
  <si>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</si>
  <si>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</si>
  <si>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</si>
  <si>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</si>
  <si>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</si>
  <si>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</si>
  <si>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</si>
  <si>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</si>
  <si>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</si>
  <si>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</si>
  <si>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</si>
  <si>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</si>
  <si>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</si>
  <si>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</si>
  <si>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</si>
  <si>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</si>
  <si>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</si>
  <si>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</si>
  <si>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</si>
  <si>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</si>
  <si>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</si>
  <si>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</si>
  <si>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</si>
  <si>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</si>
  <si>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</si>
  <si>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</si>
  <si>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</si>
  <si>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</si>
  <si>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</si>
  <si>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</si>
  <si>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</si>
  <si>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</si>
  <si>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</si>
  <si>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</si>
  <si>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</si>
  <si>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</si>
  <si>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</si>
  <si>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</si>
  <si>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</si>
  <si>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</si>
  <si>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</si>
  <si>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</si>
  <si>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</si>
  <si>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</si>
  <si>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</si>
  <si>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</si>
  <si>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</si>
  <si>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</si>
  <si>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</si>
  <si>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</si>
  <si>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</si>
  <si>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</si>
  <si>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</si>
  <si>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</si>
  <si>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</si>
  <si>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</si>
  <si>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</si>
  <si>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</si>
  <si>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</si>
  <si>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</si>
  <si>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</si>
  <si>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</si>
  <si>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</si>
  <si>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</si>
  <si>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</si>
  <si>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</si>
  <si>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</si>
  <si>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</si>
  <si>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</si>
  <si>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</si>
  <si>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</si>
  <si>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</si>
  <si>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</si>
  <si>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</si>
  <si>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</si>
  <si>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</si>
  <si>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</si>
  <si>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</si>
  <si>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</si>
  <si>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</si>
  <si>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</si>
  <si>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</si>
  <si>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</si>
  <si>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</si>
  <si>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</si>
  <si>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</si>
  <si>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</si>
  <si>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</si>
  <si>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</si>
  <si>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</si>
  <si>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</si>
  <si>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</si>
  <si>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</si>
  <si>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</si>
  <si>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</si>
  <si>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</si>
  <si>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</si>
  <si>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</si>
  <si>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</si>
  <si>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</si>
  <si>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</si>
  <si>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</si>
  <si>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</si>
  <si>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</si>
  <si>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</si>
  <si>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</si>
  <si>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</si>
  <si>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</si>
  <si>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</si>
  <si>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</si>
  <si>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</si>
  <si>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</si>
  <si>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</si>
  <si>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</si>
  <si>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</si>
  <si>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</si>
  <si>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</si>
  <si>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</si>
  <si>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</si>
  <si>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</si>
  <si>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</si>
  <si>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</si>
  <si>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</si>
  <si>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</si>
  <si>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</si>
  <si>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</si>
  <si>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</si>
  <si>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</si>
  <si>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</si>
  <si>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</si>
  <si>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</si>
  <si>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</si>
  <si>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</si>
  <si>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</si>
  <si>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</si>
  <si>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</si>
  <si>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</si>
  <si>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</si>
  <si>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</si>
  <si>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</si>
  <si>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</si>
  <si>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</si>
  <si>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</si>
  <si>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</si>
  <si>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</si>
  <si>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</si>
  <si>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</si>
  <si>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</si>
  <si>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</si>
  <si>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</si>
  <si>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</si>
  <si>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</si>
  <si>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</si>
  <si>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</si>
  <si>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</si>
  <si>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</si>
  <si>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</si>
  <si>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</si>
  <si>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</si>
  <si>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</si>
  <si>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</si>
  <si>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</si>
  <si>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</si>
  <si>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</si>
  <si>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</si>
  <si>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</si>
  <si>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</si>
  <si>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</si>
  <si>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</si>
  <si>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</si>
  <si>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</si>
  <si>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</si>
  <si>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</si>
  <si>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</si>
  <si>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</si>
  <si>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</si>
  <si>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</si>
  <si>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</si>
  <si>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</si>
  <si>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</si>
  <si>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</si>
  <si>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</si>
  <si>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</si>
  <si>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</si>
  <si>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</si>
  <si>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</si>
  <si>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</si>
  <si>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</si>
  <si>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</si>
  <si>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</si>
  <si>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</si>
  <si>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</si>
  <si>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</si>
  <si>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</si>
  <si>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</si>
  <si>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</si>
  <si>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</si>
  <si>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</si>
  <si>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</si>
  <si>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</si>
  <si>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</si>
  <si>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</si>
  <si>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</si>
  <si>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</si>
  <si>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</si>
  <si>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</si>
  <si>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</si>
  <si>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</si>
  <si>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</si>
  <si>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</si>
  <si>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</si>
  <si>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</si>
  <si>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</si>
  <si>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</si>
  <si>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</si>
  <si>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</si>
  <si>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</si>
  <si>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</si>
  <si>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</si>
  <si>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</si>
  <si>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</si>
  <si>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</si>
  <si>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</si>
  <si>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</si>
  <si>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</si>
  <si>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</si>
  <si>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</si>
  <si>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</si>
  <si>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</si>
  <si>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</si>
  <si>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</si>
  <si>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</si>
  <si>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</si>
  <si>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</si>
  <si>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</si>
  <si>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</si>
  <si>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</si>
  <si>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</si>
  <si>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</si>
  <si>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</si>
  <si>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</si>
  <si>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</si>
  <si>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</si>
  <si>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</si>
  <si>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</si>
  <si>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</si>
  <si>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</si>
  <si>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</si>
  <si>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</si>
  <si>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</si>
  <si>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</si>
  <si>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</si>
  <si>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</si>
  <si>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</si>
  <si>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</si>
  <si>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</si>
  <si>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</si>
  <si>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</si>
  <si>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</si>
  <si>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</si>
  <si>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</si>
  <si>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</si>
  <si>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</si>
  <si>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</si>
  <si>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</si>
  <si>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</si>
  <si>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</si>
  <si>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</si>
  <si>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</si>
  <si>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</si>
  <si>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</si>
  <si>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</si>
  <si>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</si>
  <si>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</si>
  <si>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</si>
  <si>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</si>
  <si>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</si>
  <si>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</si>
  <si>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</si>
  <si>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</si>
  <si>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</si>
  <si>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</si>
  <si>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</si>
  <si>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</si>
  <si>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</si>
  <si>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</si>
  <si>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</si>
  <si>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</si>
  <si>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</si>
  <si>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</si>
  <si>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</si>
  <si>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</si>
  <si>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</si>
  <si>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</si>
  <si>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</si>
  <si>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</si>
  <si>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</si>
  <si>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</si>
  <si>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</si>
  <si>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</si>
  <si>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</si>
  <si>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</si>
  <si>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</si>
  <si>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</si>
  <si>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</si>
  <si>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</si>
  <si>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</si>
  <si>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</si>
  <si>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</si>
  <si>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</si>
  <si>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</si>
  <si>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</si>
  <si>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</si>
  <si>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</si>
  <si>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</si>
  <si>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</si>
  <si>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</si>
  <si>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</si>
  <si>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</si>
  <si>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</si>
  <si>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</si>
  <si>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</si>
  <si>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</si>
  <si>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</si>
  <si>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</si>
  <si>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</si>
  <si>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</si>
  <si>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</si>
  <si>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</si>
  <si>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</si>
  <si>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</si>
  <si>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</si>
  <si>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</si>
  <si>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</si>
  <si>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</si>
  <si>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</si>
  <si>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</si>
  <si>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</si>
  <si>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</si>
  <si>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</si>
  <si>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</si>
  <si>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</si>
  <si>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</si>
  <si>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</si>
  <si>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</si>
  <si>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</si>
  <si>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</si>
  <si>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</si>
  <si>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</si>
  <si>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</si>
  <si>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</si>
  <si>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</si>
  <si>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</si>
  <si>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</si>
  <si>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</si>
  <si>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</si>
  <si>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</si>
  <si>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</si>
  <si>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</si>
  <si>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</si>
  <si>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</si>
  <si>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</si>
  <si>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</si>
  <si>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</si>
  <si>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</si>
  <si>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</si>
  <si>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</si>
  <si>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</si>
  <si>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</si>
  <si>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</si>
  <si>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</si>
  <si>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</si>
  <si>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</si>
  <si>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</si>
  <si>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</si>
  <si>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</si>
  <si>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</si>
  <si>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</si>
  <si>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</si>
  <si>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</si>
  <si>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</si>
  <si>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</si>
  <si>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</si>
  <si>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</si>
  <si>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</si>
  <si>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</si>
  <si>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</si>
  <si>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</si>
  <si>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</si>
  <si>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</si>
  <si>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</si>
  <si>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</si>
  <si>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</si>
  <si>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</si>
  <si>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</si>
  <si>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</si>
  <si>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</si>
  <si>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</si>
  <si>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</si>
  <si>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</si>
  <si>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</si>
  <si>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</si>
  <si>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</si>
  <si>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</si>
  <si>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</si>
  <si>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</si>
  <si>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</si>
  <si>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</si>
  <si>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</si>
  <si>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</si>
  <si>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</si>
  <si>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</si>
  <si>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</si>
  <si>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</si>
  <si>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</si>
  <si>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</si>
  <si>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</si>
  <si>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</si>
  <si>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</si>
  <si>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</si>
  <si>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</si>
  <si>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</si>
  <si>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</si>
  <si>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</si>
  <si>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</si>
  <si>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</si>
  <si>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</si>
  <si>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</si>
  <si>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</si>
  <si>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</si>
  <si>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</si>
  <si>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</si>
  <si>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</si>
  <si>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</si>
  <si>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</si>
  <si>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</si>
  <si>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</si>
  <si>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</si>
  <si>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</si>
  <si>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</si>
  <si>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</si>
  <si>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</si>
  <si>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</si>
  <si>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</si>
  <si>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</si>
  <si>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</si>
  <si>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</si>
  <si>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</si>
  <si>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</si>
  <si>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</si>
  <si>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</si>
  <si>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</si>
  <si>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</si>
  <si>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</si>
  <si>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</si>
  <si>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</si>
  <si>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</si>
  <si>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</si>
  <si>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</si>
  <si>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</si>
  <si>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</si>
  <si>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</si>
  <si>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</si>
  <si>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</si>
  <si>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</si>
  <si>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</si>
  <si>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</si>
  <si>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</si>
  <si>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</si>
  <si>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</si>
  <si>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</si>
  <si>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</si>
  <si>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</si>
  <si>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</si>
  <si>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</si>
  <si>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</si>
  <si>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</si>
  <si>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</si>
  <si>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</si>
  <si>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</si>
  <si>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</si>
  <si>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</si>
  <si>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</si>
  <si>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</si>
  <si>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</si>
  <si>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</si>
  <si>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</si>
  <si>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</si>
  <si>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</si>
  <si>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</si>
  <si>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</si>
  <si>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</si>
  <si>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</si>
  <si>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</si>
  <si>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</si>
  <si>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</si>
  <si>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</si>
  <si>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</si>
  <si>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</si>
  <si>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</si>
  <si>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</si>
  <si>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</si>
  <si>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</si>
  <si>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</si>
  <si>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</si>
  <si>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</si>
  <si>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</si>
  <si>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</si>
  <si>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</si>
  <si>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</si>
  <si>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</si>
  <si>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</si>
  <si>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</si>
  <si>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</si>
  <si>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</si>
  <si>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</si>
  <si>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</si>
  <si>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</si>
  <si>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</si>
  <si>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</si>
  <si>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</si>
  <si>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</si>
  <si>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</si>
  <si>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</si>
  <si>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</si>
  <si>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</si>
  <si>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</si>
  <si>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</si>
  <si>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</si>
  <si>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</si>
  <si>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</si>
  <si>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</si>
  <si>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</si>
  <si>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</si>
  <si>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</si>
  <si>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</si>
  <si>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</si>
  <si>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</si>
  <si>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</si>
  <si>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</si>
  <si>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</si>
  <si>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</si>
  <si>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</si>
  <si>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</si>
  <si>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</si>
  <si>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</si>
  <si>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</si>
  <si>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</si>
  <si>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</si>
  <si>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</si>
  <si>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</si>
  <si>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</si>
  <si>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</si>
  <si>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</si>
  <si>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</si>
  <si>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</si>
  <si>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</si>
  <si>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</si>
  <si>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</si>
  <si>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</si>
  <si>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</si>
  <si>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</si>
  <si>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</si>
  <si>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</si>
  <si>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</si>
  <si>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</si>
  <si>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</si>
  <si>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</si>
  <si>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</si>
  <si>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</si>
  <si>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</si>
  <si>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</si>
  <si>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</si>
  <si>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</si>
  <si>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</si>
  <si>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</si>
  <si>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</si>
  <si>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</si>
  <si>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</si>
  <si>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</si>
  <si>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</si>
  <si>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</si>
  <si>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</si>
  <si>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</si>
  <si>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</si>
  <si>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</si>
  <si>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</si>
  <si>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</si>
  <si>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</si>
  <si>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</si>
  <si>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</si>
  <si>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</si>
  <si>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</si>
  <si>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</si>
  <si>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</si>
  <si>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</si>
  <si>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</si>
  <si>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</si>
  <si>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</si>
  <si>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</si>
  <si>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</si>
  <si>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</si>
  <si>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</si>
  <si>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</si>
  <si>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</si>
  <si>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</si>
  <si>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</si>
  <si>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</si>
  <si>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</si>
  <si>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</si>
  <si>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</si>
  <si>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</si>
  <si>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</si>
  <si>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</si>
  <si>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</si>
  <si>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</si>
  <si>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</si>
  <si>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</si>
  <si>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</si>
  <si>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</si>
  <si>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</si>
  <si>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</si>
  <si>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</si>
  <si>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</si>
  <si>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</si>
  <si>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</si>
  <si>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</si>
  <si>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</si>
  <si>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</si>
  <si>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</si>
  <si>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</si>
  <si>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</si>
  <si>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</si>
  <si>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</si>
  <si>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</si>
  <si>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</si>
  <si>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</si>
  <si>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</si>
  <si>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</si>
  <si>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</si>
  <si>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</si>
  <si>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</si>
  <si>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</si>
  <si>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</si>
  <si>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</si>
  <si>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</si>
  <si>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</si>
  <si>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</si>
  <si>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</si>
  <si>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</si>
  <si>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</si>
  <si>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</si>
  <si>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</si>
  <si>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</si>
  <si>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</si>
  <si>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</si>
  <si>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</si>
  <si>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</si>
  <si>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</si>
  <si>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</si>
  <si>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</si>
  <si>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</si>
  <si>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</si>
  <si>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</si>
  <si>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</si>
  <si>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</si>
  <si>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</si>
  <si>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</si>
  <si>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</si>
  <si>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</si>
  <si>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</si>
  <si>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</si>
  <si>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</si>
  <si>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</si>
  <si>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</si>
  <si>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</si>
  <si>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</si>
  <si>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</si>
  <si>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</si>
  <si>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</si>
  <si>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</si>
  <si>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</si>
  <si>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</si>
  <si>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</si>
  <si>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</si>
  <si>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</si>
  <si>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</si>
  <si>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</si>
  <si>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</si>
  <si>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</si>
  <si>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</si>
  <si>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</si>
  <si>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</si>
  <si>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</si>
  <si>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</si>
  <si>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</si>
  <si>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</si>
  <si>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</si>
  <si>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</si>
  <si>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</si>
  <si>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</si>
  <si>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</si>
  <si>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</si>
  <si>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</si>
  <si>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</si>
  <si>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</si>
  <si>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</si>
  <si>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</si>
  <si>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</si>
  <si>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</si>
  <si>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</si>
  <si>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</si>
  <si>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</si>
  <si>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</si>
  <si>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</si>
  <si>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</si>
  <si>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</si>
  <si>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</si>
  <si>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</si>
  <si>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</si>
  <si>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</si>
  <si>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</si>
  <si>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</si>
  <si>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</si>
  <si>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</si>
  <si>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</si>
  <si>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</si>
  <si>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</si>
  <si>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</si>
  <si>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</si>
  <si>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</si>
  <si>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</si>
  <si>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</si>
  <si>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</si>
  <si>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</si>
  <si>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</si>
  <si>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</si>
  <si>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</si>
  <si>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</si>
  <si>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</si>
  <si>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</si>
  <si>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</si>
  <si>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</si>
  <si>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</si>
  <si>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</si>
  <si>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</si>
  <si>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</si>
  <si>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</si>
  <si>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</si>
  <si>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</si>
  <si>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</si>
  <si>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</si>
  <si>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</si>
  <si>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</si>
  <si>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</si>
  <si>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</si>
  <si>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</si>
  <si>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</si>
  <si>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</si>
  <si>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</si>
  <si>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</si>
  <si>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</si>
  <si>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</si>
  <si>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</si>
  <si>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</si>
  <si>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</si>
  <si>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</si>
  <si>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</si>
  <si>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</si>
  <si>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</si>
  <si>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</si>
  <si>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</si>
  <si>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</si>
  <si>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</si>
  <si>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</si>
  <si>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</si>
  <si>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</si>
  <si>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</si>
  <si>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</si>
  <si>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</si>
  <si>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</si>
  <si>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</si>
  <si>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</si>
  <si>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</si>
  <si>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</si>
  <si>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</si>
  <si>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</si>
  <si>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</si>
  <si>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</si>
  <si>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</si>
  <si>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</si>
  <si>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</si>
  <si>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</si>
  <si>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</si>
  <si>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</si>
  <si>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</si>
  <si>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</si>
  <si>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</si>
  <si>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</si>
  <si>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</si>
  <si>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</si>
  <si>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</si>
  <si>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</si>
  <si>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</si>
  <si>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</si>
  <si>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</si>
  <si>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</si>
  <si>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</si>
  <si>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</si>
  <si>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</si>
  <si>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</si>
  <si>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</si>
  <si>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</si>
  <si>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</si>
  <si>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</si>
  <si>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</si>
  <si>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</si>
  <si>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</si>
  <si>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</si>
  <si>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</si>
  <si>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</si>
  <si>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</si>
  <si>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</si>
  <si>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</si>
  <si>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</si>
  <si>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</si>
  <si>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</si>
  <si>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</si>
  <si>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</si>
  <si>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</si>
  <si>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</si>
  <si>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</si>
  <si>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</si>
  <si>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</si>
  <si>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</si>
  <si>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</si>
  <si>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</si>
  <si>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</si>
  <si>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</si>
  <si>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</si>
  <si>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</si>
  <si>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</si>
  <si>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</si>
  <si>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</si>
  <si>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</si>
  <si>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</si>
  <si>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</si>
  <si>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</si>
  <si>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</si>
  <si>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</si>
  <si>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</si>
  <si>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</si>
  <si>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</si>
  <si>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</si>
  <si>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</si>
  <si>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</si>
  <si>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</si>
  <si>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</si>
  <si>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</si>
  <si>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</si>
  <si>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</si>
  <si>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</si>
  <si>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</si>
  <si>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</si>
  <si>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</si>
  <si>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</si>
  <si>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</si>
  <si>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</si>
  <si>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</si>
  <si>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</si>
  <si>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</si>
  <si>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</si>
  <si>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</si>
  <si>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</si>
  <si>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</si>
  <si>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</si>
  <si>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</si>
  <si>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</si>
  <si>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</si>
  <si>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</si>
  <si>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</si>
  <si>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</si>
  <si>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</si>
  <si>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</si>
  <si>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</si>
  <si>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</si>
  <si>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</si>
  <si>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</si>
  <si>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</si>
  <si>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</si>
  <si>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</si>
  <si>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</si>
  <si>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</si>
  <si>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</si>
  <si>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</si>
  <si>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</si>
  <si>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</si>
  <si>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</si>
  <si>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</si>
  <si>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</si>
  <si>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</si>
  <si>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</si>
  <si>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</si>
  <si>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</si>
  <si>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</si>
  <si>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</si>
  <si>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</si>
  <si>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</si>
  <si>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</si>
  <si>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</si>
  <si>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</si>
  <si>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</si>
  <si>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</si>
  <si>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</si>
  <si>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</si>
  <si>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</si>
  <si>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</si>
  <si>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</si>
  <si>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</si>
  <si>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</si>
  <si>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</si>
  <si>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</si>
  <si>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</si>
  <si>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</si>
  <si>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</si>
  <si>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</si>
  <si>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</si>
  <si>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</si>
  <si>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</si>
  <si>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</si>
  <si>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</si>
  <si>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</si>
  <si>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</si>
  <si>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</si>
  <si>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</si>
  <si>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</si>
  <si>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</si>
  <si>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</si>
  <si>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</si>
  <si>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</si>
  <si>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</si>
  <si>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</si>
  <si>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</si>
  <si>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</si>
  <si>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</si>
  <si>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</si>
  <si>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</si>
  <si>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</si>
  <si>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</si>
  <si>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</si>
  <si>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</si>
  <si>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</si>
  <si>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</si>
  <si>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</si>
  <si>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</si>
  <si>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</si>
  <si>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</si>
  <si>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</si>
  <si>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</si>
  <si>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</si>
  <si>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</si>
  <si>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</si>
  <si>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</si>
  <si>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</si>
  <si>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</si>
  <si>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</si>
  <si>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</si>
  <si>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</si>
  <si>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</si>
  <si>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</si>
  <si>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</si>
  <si>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</si>
  <si>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</si>
  <si>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</si>
  <si>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</si>
  <si>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</si>
  <si>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</si>
  <si>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</si>
  <si>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</si>
  <si>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</si>
  <si>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</si>
  <si>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</si>
  <si>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</si>
  <si>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</si>
  <si>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</si>
  <si>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</si>
  <si>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</si>
  <si>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</si>
  <si>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</si>
  <si>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</si>
  <si>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</si>
  <si>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</si>
  <si>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</si>
  <si>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</si>
  <si>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</si>
  <si>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</si>
  <si>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</si>
  <si>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</si>
  <si>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</si>
  <si>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</si>
  <si>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</si>
  <si>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</si>
  <si>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</si>
  <si>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</si>
  <si>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</si>
  <si>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</si>
  <si>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</si>
  <si>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</si>
  <si>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</si>
  <si>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</si>
  <si>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</si>
  <si>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</si>
  <si>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</si>
  <si>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</si>
  <si>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</si>
  <si>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</si>
  <si>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</si>
  <si>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</si>
  <si>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</si>
  <si>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</si>
  <si>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</si>
  <si>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</si>
  <si>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</si>
  <si>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</si>
  <si>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</si>
  <si>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</si>
  <si>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</si>
  <si>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</si>
  <si>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</si>
  <si>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</si>
  <si>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</si>
  <si>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</si>
  <si>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</si>
  <si>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</si>
  <si>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</si>
  <si>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</si>
  <si>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</si>
  <si>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</si>
  <si>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</si>
  <si>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</si>
  <si>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</si>
  <si>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</si>
  <si>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</si>
  <si>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</si>
  <si>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</si>
  <si>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</si>
  <si>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</si>
  <si>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</si>
  <si>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</si>
  <si>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</si>
  <si>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</si>
  <si>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</si>
  <si>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</si>
  <si>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</si>
  <si>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</si>
  <si>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</si>
  <si>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</si>
  <si>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</si>
  <si>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</si>
  <si>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</si>
  <si>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</si>
  <si>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</si>
  <si>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</si>
  <si>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</si>
  <si>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</si>
  <si>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</si>
  <si>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</si>
  <si>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</si>
  <si>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</si>
  <si>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</si>
  <si>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</si>
  <si>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</si>
  <si>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</si>
  <si>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</si>
  <si>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</si>
  <si>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</si>
  <si>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</si>
  <si>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</si>
  <si>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</si>
  <si>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</si>
  <si>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</si>
  <si>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</si>
  <si>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</si>
  <si>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</si>
  <si>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</si>
  <si>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</si>
  <si>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</si>
  <si>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</si>
  <si>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</si>
  <si>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</si>
  <si>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</si>
  <si>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</si>
  <si>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</si>
  <si>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</si>
  <si>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</si>
  <si>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</si>
  <si>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</si>
  <si>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</si>
  <si>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</si>
  <si>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</si>
  <si>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</si>
  <si>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</si>
  <si>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</si>
  <si>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</si>
  <si>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</si>
  <si>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</si>
  <si>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</si>
  <si>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</si>
  <si>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</si>
  <si>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</si>
  <si>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</si>
  <si>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</si>
  <si>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</si>
  <si>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</si>
  <si>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</si>
  <si>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</si>
  <si>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</si>
  <si>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</si>
  <si>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</si>
  <si>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</si>
  <si>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</si>
  <si>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</si>
  <si>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</si>
  <si>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</si>
  <si>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</si>
  <si>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</si>
  <si>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</si>
  <si>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</si>
  <si>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</si>
  <si>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</si>
  <si>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</si>
  <si>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</si>
  <si>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</si>
  <si>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</si>
  <si>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</si>
  <si>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</si>
  <si>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</si>
  <si>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</si>
  <si>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</si>
  <si>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</si>
  <si>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</si>
  <si>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</si>
  <si>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</si>
  <si>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</si>
  <si>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</si>
  <si>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</si>
  <si>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</si>
  <si>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</si>
  <si>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</si>
  <si>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</si>
  <si>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</si>
  <si>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</si>
  <si>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</si>
  <si>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</si>
  <si>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</si>
  <si>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</si>
  <si>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</si>
  <si>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</si>
  <si>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</si>
  <si>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</si>
  <si>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</si>
  <si>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</si>
  <si>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</si>
  <si>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</si>
  <si>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</si>
  <si>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</si>
  <si>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</si>
  <si>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</si>
  <si>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</si>
  <si>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</si>
  <si>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</si>
  <si>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</si>
  <si>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</si>
  <si>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</si>
  <si>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</si>
  <si>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</si>
  <si>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</si>
  <si>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</si>
  <si>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</si>
  <si>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</si>
  <si>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</si>
  <si>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</si>
  <si>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</si>
  <si>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</si>
  <si>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</si>
  <si>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</si>
  <si>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</si>
  <si>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</si>
  <si>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</si>
  <si>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</si>
  <si>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</si>
  <si>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</si>
  <si>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</si>
  <si>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</si>
  <si>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</si>
  <si>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</si>
  <si>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</si>
  <si>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</si>
  <si>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</si>
  <si>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</si>
  <si>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</si>
  <si>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</si>
  <si>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</si>
  <si>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</si>
  <si>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</si>
  <si>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</si>
  <si>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</si>
  <si>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</si>
  <si>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</si>
  <si>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</si>
  <si>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</si>
  <si>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</si>
  <si>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</si>
  <si>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</si>
  <si>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</si>
  <si>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</si>
  <si>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</si>
  <si>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</si>
  <si>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</si>
  <si>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</si>
  <si>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</si>
  <si>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</si>
  <si>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</si>
  <si>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</si>
  <si>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</si>
  <si>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</si>
  <si>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</si>
  <si>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</si>
  <si>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</si>
  <si>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</si>
  <si>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</si>
  <si>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</si>
  <si>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</si>
  <si>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</si>
  <si>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</si>
  <si>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</si>
  <si>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</si>
  <si>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</si>
  <si>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</si>
  <si>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</si>
  <si>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</si>
  <si>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</si>
  <si>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</si>
  <si>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</si>
  <si>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</si>
  <si>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</si>
  <si>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</si>
  <si>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</si>
  <si>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</si>
  <si>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</si>
  <si>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</si>
  <si>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</si>
  <si>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</si>
  <si>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</si>
  <si>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</si>
  <si>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</si>
  <si>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</si>
  <si>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</si>
  <si>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</si>
  <si>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</si>
  <si>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</si>
  <si>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</si>
  <si>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</si>
  <si>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</si>
  <si>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</si>
  <si>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</si>
  <si>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</si>
  <si>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</si>
  <si>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</si>
  <si>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</si>
  <si>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</si>
  <si>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</si>
  <si>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</si>
  <si>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</si>
  <si>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</si>
  <si>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</si>
  <si>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</si>
  <si>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</si>
  <si>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</si>
  <si>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</si>
  <si>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</si>
  <si>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</si>
  <si>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</si>
  <si>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</si>
  <si>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</si>
  <si>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</si>
  <si>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</si>
  <si>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</si>
  <si>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</si>
  <si>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</si>
  <si>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</si>
  <si>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</si>
  <si>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</si>
  <si>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</si>
  <si>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</si>
  <si>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</si>
  <si>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</si>
  <si>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</si>
  <si>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</si>
  <si>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</si>
  <si>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</si>
  <si>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</si>
  <si>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</si>
  <si>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</si>
  <si>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</si>
  <si>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</si>
  <si>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</si>
  <si>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</si>
  <si>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</si>
  <si>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</si>
  <si>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</si>
  <si>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</si>
  <si>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</si>
  <si>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</si>
  <si>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</si>
  <si>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</si>
  <si>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</si>
  <si>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</si>
  <si>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</si>
  <si>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</si>
  <si>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</si>
  <si>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</si>
  <si>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</si>
  <si>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</si>
  <si>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</si>
  <si>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</si>
  <si>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</si>
  <si>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</si>
  <si>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</si>
  <si>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</si>
  <si>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</si>
  <si>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</si>
  <si>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</si>
  <si>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</si>
  <si>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</si>
  <si>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</si>
  <si>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</si>
  <si>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</si>
  <si>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</si>
  <si>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</si>
  <si>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</si>
  <si>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</si>
  <si>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</si>
  <si>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</si>
  <si>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</si>
  <si>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</si>
  <si>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</si>
  <si>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</si>
  <si>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</si>
  <si>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</si>
  <si>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</si>
  <si>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</si>
  <si>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</si>
  <si>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</si>
  <si>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</si>
  <si>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</si>
  <si>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</si>
  <si>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</si>
  <si>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</si>
  <si>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</si>
  <si>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</si>
  <si>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</si>
  <si>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</si>
  <si>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</si>
  <si>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</si>
  <si>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</si>
  <si>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</si>
  <si>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</si>
  <si>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</si>
  <si>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</si>
  <si>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</si>
  <si>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</si>
  <si>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</si>
  <si>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</si>
  <si>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</si>
  <si>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</si>
  <si>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</si>
  <si>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</si>
  <si>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</si>
  <si>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</si>
  <si>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</si>
  <si>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</si>
  <si>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</si>
  <si>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</si>
  <si>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</si>
  <si>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</si>
  <si>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</si>
  <si>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</si>
  <si>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</si>
  <si>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</si>
  <si>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</si>
  <si>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</si>
  <si>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</si>
  <si>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</si>
  <si>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</si>
  <si>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</si>
  <si>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</si>
  <si>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</si>
  <si>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</si>
  <si>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</si>
  <si>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</si>
  <si>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</si>
  <si>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</si>
  <si>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</si>
  <si>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</si>
  <si>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</si>
  <si>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</si>
  <si>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</si>
  <si>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</si>
  <si>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</si>
  <si>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</si>
  <si>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</si>
  <si>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</si>
  <si>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</si>
  <si>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</si>
  <si>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</si>
  <si>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</si>
  <si>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</si>
  <si>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</si>
  <si>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</si>
  <si>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</si>
  <si>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</si>
  <si>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</si>
  <si>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</si>
  <si>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</si>
  <si>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</si>
  <si>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</si>
  <si>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</si>
  <si>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</si>
  <si>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</si>
  <si>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</si>
  <si>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</si>
  <si>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</si>
  <si>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</si>
  <si>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</si>
  <si>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</si>
  <si>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</si>
  <si>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</si>
  <si>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</si>
  <si>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</si>
  <si>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</si>
  <si>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</si>
  <si>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</si>
  <si>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</si>
  <si>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</si>
  <si>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</si>
  <si>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</si>
  <si>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</si>
  <si>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</si>
  <si>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</si>
  <si>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</si>
  <si>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</si>
  <si>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</si>
  <si>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</si>
  <si>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</si>
  <si>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</si>
  <si>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</si>
  <si>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</si>
  <si>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</si>
  <si>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</si>
  <si>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</si>
  <si>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</si>
  <si>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</si>
  <si>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</si>
  <si>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</si>
  <si>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</si>
  <si>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</si>
  <si>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</si>
  <si>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</si>
  <si>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</si>
  <si>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</si>
  <si>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</si>
  <si>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</si>
  <si>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</si>
  <si>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</si>
  <si>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</si>
  <si>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</si>
  <si>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</si>
  <si>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</si>
  <si>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</si>
  <si>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</si>
  <si>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</si>
  <si>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</si>
  <si>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</si>
  <si>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</si>
  <si>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</si>
  <si>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</si>
  <si>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</si>
  <si>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</si>
  <si>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</si>
  <si>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</si>
  <si>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</si>
  <si>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</si>
  <si>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</si>
  <si>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</si>
  <si>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</si>
  <si>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</si>
  <si>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</si>
  <si>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</si>
  <si>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</si>
  <si>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</si>
  <si>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</si>
  <si>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</si>
  <si>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</si>
  <si>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</si>
  <si>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</si>
  <si>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</si>
  <si>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</si>
  <si>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</si>
  <si>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</si>
  <si>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</si>
  <si>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</si>
  <si>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</si>
  <si>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</si>
  <si>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</si>
  <si>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</si>
  <si>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</si>
  <si>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</si>
  <si>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</si>
  <si>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</si>
  <si>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</si>
  <si>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</si>
  <si>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</si>
  <si>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</si>
  <si>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</si>
  <si>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</si>
  <si>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</si>
  <si>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</si>
  <si>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</si>
  <si>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</si>
  <si>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</si>
  <si>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</si>
  <si>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</si>
  <si>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</si>
  <si>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</si>
  <si>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</si>
  <si>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</si>
  <si>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</si>
  <si>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</si>
  <si>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</si>
  <si>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</si>
  <si>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</si>
  <si>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</si>
  <si>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</si>
  <si>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</si>
  <si>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</si>
  <si>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</si>
  <si>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</si>
  <si>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</si>
  <si>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</si>
  <si>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</si>
  <si>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</si>
  <si>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</si>
  <si>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</si>
  <si>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</si>
  <si>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</si>
  <si>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</si>
  <si>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</si>
  <si>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</si>
  <si>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</si>
  <si>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</si>
  <si>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</si>
  <si>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</si>
  <si>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</si>
  <si>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</si>
  <si>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</si>
  <si>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</si>
  <si>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</si>
  <si>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</si>
  <si>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</si>
  <si>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</si>
  <si>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</si>
  <si>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</si>
  <si>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</si>
  <si>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</si>
  <si>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</si>
  <si>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</si>
  <si>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</si>
  <si>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</si>
  <si>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</si>
  <si>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</si>
  <si>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</si>
  <si>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</si>
  <si>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</si>
  <si>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</si>
  <si>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</si>
  <si>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</si>
  <si>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</si>
  <si>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</si>
  <si>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</si>
  <si>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</si>
  <si>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</si>
  <si>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</si>
  <si>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</si>
  <si>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</si>
  <si>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</si>
  <si>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</si>
  <si>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</si>
  <si>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</si>
  <si>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</si>
  <si>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</si>
  <si>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</si>
  <si>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</si>
  <si>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</si>
  <si>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</si>
  <si>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</si>
  <si>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</si>
  <si>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</si>
  <si>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</si>
  <si>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</si>
  <si>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</si>
  <si>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</si>
  <si>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</si>
  <si>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</si>
  <si>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</si>
  <si>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</si>
  <si>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</si>
  <si>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</si>
  <si>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</si>
  <si>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</si>
  <si>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</si>
  <si>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</si>
  <si>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</si>
  <si>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</si>
  <si>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</si>
  <si>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</si>
  <si>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</si>
  <si>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</si>
  <si>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</si>
  <si>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</si>
  <si>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</si>
  <si>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</si>
  <si>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</si>
  <si>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</si>
  <si>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</si>
  <si>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</si>
  <si>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</si>
  <si>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</si>
  <si>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</si>
  <si>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</si>
  <si>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</si>
  <si>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</si>
  <si>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</si>
  <si>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</si>
  <si>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</si>
  <si>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</si>
  <si>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</si>
  <si>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</si>
  <si>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</si>
  <si>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</si>
  <si>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</si>
  <si>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</si>
  <si>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</si>
  <si>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</si>
  <si>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</si>
  <si>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</si>
  <si>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</si>
  <si>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</si>
  <si>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</si>
  <si>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</si>
  <si>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</si>
  <si>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</si>
  <si>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</si>
  <si>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</si>
  <si>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</si>
  <si>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</si>
  <si>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</si>
  <si>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</si>
  <si>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</si>
  <si>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</si>
  <si>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</si>
  <si>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</si>
  <si>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</si>
  <si>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</si>
  <si>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</si>
  <si>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</si>
  <si>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</si>
  <si>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</si>
  <si>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</si>
  <si>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</si>
  <si>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</si>
  <si>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</si>
  <si>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</si>
  <si>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</si>
  <si>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</si>
  <si>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</si>
  <si>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</si>
  <si>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</si>
  <si>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</si>
  <si>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</si>
  <si>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</si>
  <si>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</si>
  <si>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</si>
  <si>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</si>
  <si>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</si>
  <si>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</si>
  <si>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</si>
  <si>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</si>
  <si>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</si>
  <si>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</si>
  <si>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</si>
  <si>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</si>
  <si>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</si>
  <si>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</si>
  <si>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</si>
  <si>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</si>
  <si>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</si>
  <si>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</si>
  <si>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</si>
  <si>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</si>
  <si>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</si>
  <si>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</si>
  <si>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</si>
  <si>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</si>
  <si>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</si>
  <si>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</si>
  <si>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</si>
  <si>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</si>
  <si>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</si>
  <si>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</si>
  <si>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</si>
  <si>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</si>
  <si>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</si>
  <si>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</si>
  <si>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</si>
  <si>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</si>
  <si>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</si>
  <si>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</si>
  <si>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</si>
  <si>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</si>
  <si>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</si>
  <si>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</si>
  <si>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</si>
  <si>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</si>
  <si>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</si>
  <si>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</si>
  <si>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</si>
  <si>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</si>
  <si>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</si>
  <si>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</si>
  <si>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</si>
  <si>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</si>
  <si>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</si>
  <si>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</si>
  <si>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</si>
  <si>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</si>
  <si>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</si>
  <si>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</si>
  <si>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</si>
  <si>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</si>
  <si>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</si>
  <si>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</si>
  <si>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</si>
  <si>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</si>
  <si>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</si>
  <si>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</si>
  <si>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</si>
  <si>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</si>
  <si>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</si>
  <si>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</si>
  <si>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</si>
  <si>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</si>
  <si>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</si>
  <si>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</si>
  <si>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</si>
  <si>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</si>
  <si>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</si>
  <si>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</si>
  <si>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</si>
  <si>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</si>
  <si>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</si>
  <si>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</si>
  <si>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</si>
  <si>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</si>
  <si>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</si>
  <si>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</si>
  <si>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</si>
  <si>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</si>
  <si>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</si>
  <si>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</si>
  <si>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</si>
  <si>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</si>
  <si>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</si>
  <si>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</si>
  <si>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</si>
  <si>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</si>
  <si>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</si>
  <si>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</si>
  <si>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</si>
  <si>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</si>
  <si>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</si>
  <si>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</si>
  <si>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</si>
  <si>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</si>
  <si>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</si>
  <si>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</si>
  <si>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</si>
  <si>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</si>
  <si>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</si>
  <si>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</si>
  <si>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</si>
  <si>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</si>
  <si>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</si>
  <si>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</si>
  <si>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</si>
  <si>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</si>
  <si>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</si>
  <si>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</si>
  <si>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</si>
  <si>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</si>
  <si>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</si>
  <si>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</si>
  <si>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</si>
  <si>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</si>
  <si>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</si>
  <si>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</si>
  <si>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</si>
  <si>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</si>
  <si>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</si>
  <si>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</si>
  <si>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</si>
  <si>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</si>
  <si>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</si>
  <si>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</si>
  <si>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</si>
  <si>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</si>
  <si>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</si>
  <si>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</si>
  <si>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</si>
  <si>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</si>
  <si>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</si>
  <si>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</si>
  <si>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</si>
  <si>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</si>
  <si>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</si>
  <si>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</si>
  <si>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</si>
  <si>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</si>
  <si>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</si>
  <si>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</si>
  <si>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</si>
  <si>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</si>
  <si>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</si>
  <si>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</si>
  <si>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</si>
  <si>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</si>
  <si>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</si>
  <si>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</si>
  <si>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</si>
  <si>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</si>
  <si>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</si>
  <si>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</si>
  <si>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</si>
  <si>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</si>
  <si>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</si>
  <si>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</si>
  <si>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</si>
  <si>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</si>
  <si>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</si>
  <si>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</si>
  <si>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</si>
  <si>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</si>
  <si>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</si>
  <si>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</si>
  <si>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</si>
  <si>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</si>
  <si>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</si>
  <si>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</si>
  <si>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</si>
  <si>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</si>
  <si>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</si>
  <si>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</si>
  <si>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</si>
  <si>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</si>
  <si>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</si>
  <si>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</si>
  <si>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</si>
  <si>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</si>
  <si>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</si>
  <si>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</si>
  <si>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</si>
  <si>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</si>
  <si>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</si>
  <si>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</si>
  <si>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</si>
  <si>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</si>
  <si>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</si>
  <si>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</si>
  <si>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</si>
  <si>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</si>
  <si>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</si>
  <si>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</si>
  <si>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</si>
  <si>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</si>
  <si>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</si>
  <si>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</si>
  <si>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</si>
  <si>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</si>
  <si>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</si>
  <si>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</si>
  <si>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</si>
  <si>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</si>
  <si>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</si>
  <si>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</si>
  <si>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</si>
  <si>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</si>
  <si>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</si>
  <si>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</si>
  <si>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</si>
  <si>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</si>
  <si>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</si>
  <si>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</si>
  <si>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</si>
  <si>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</si>
  <si>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</si>
  <si>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</si>
  <si>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</si>
  <si>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</si>
  <si>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</si>
  <si>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</si>
  <si>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</si>
  <si>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</si>
  <si>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</si>
  <si>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</si>
  <si>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</si>
  <si>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</si>
  <si>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</si>
  <si>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</si>
  <si>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</si>
  <si>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</si>
  <si>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</si>
  <si>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</si>
  <si>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</si>
  <si>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</si>
  <si>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</si>
  <si>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</si>
  <si>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</si>
  <si>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</si>
  <si>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</si>
  <si>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</si>
  <si>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</si>
  <si>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</si>
  <si>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</si>
  <si>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</si>
  <si>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</si>
  <si>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</si>
  <si>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</si>
  <si>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</si>
  <si>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</si>
  <si>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</si>
  <si>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</si>
  <si>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</si>
  <si>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</si>
  <si>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</si>
  <si>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</si>
  <si>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</si>
  <si>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</si>
  <si>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</si>
  <si>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</si>
  <si>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</si>
  <si>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</si>
  <si>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</si>
  <si>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</si>
  <si>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</si>
  <si>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</si>
  <si>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</si>
  <si>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</si>
  <si>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</si>
  <si>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</si>
  <si>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</si>
  <si>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</si>
  <si>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</si>
  <si>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</si>
  <si>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</si>
  <si>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</si>
  <si>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</si>
  <si>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</si>
  <si>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</si>
  <si>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</si>
  <si>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</si>
  <si>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</si>
  <si>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</si>
  <si>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</si>
  <si>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</si>
  <si>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</si>
  <si>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</si>
  <si>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</si>
  <si>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</si>
  <si>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</si>
  <si>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</si>
  <si>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</si>
  <si>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</si>
  <si>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</si>
  <si>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</si>
  <si>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</si>
  <si>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</si>
  <si>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</si>
  <si>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</si>
  <si>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</si>
  <si>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</si>
  <si>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</si>
  <si>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</si>
  <si>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</si>
  <si>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</si>
  <si>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</si>
  <si>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</si>
  <si>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</si>
  <si>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</si>
  <si>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</si>
  <si>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</si>
  <si>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</si>
  <si>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</si>
  <si>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</si>
  <si>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</si>
  <si>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</si>
  <si>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</si>
  <si>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</si>
  <si>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</si>
  <si>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</si>
  <si>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</si>
  <si>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</si>
  <si>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</si>
  <si>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</si>
  <si>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</si>
  <si>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</si>
  <si>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</si>
  <si>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</si>
  <si>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</si>
  <si>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</si>
  <si>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</si>
  <si>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</si>
  <si>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</si>
  <si>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</si>
  <si>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</si>
  <si>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</si>
  <si>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</si>
  <si>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</si>
  <si>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</si>
  <si>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</si>
  <si>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</si>
  <si>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</si>
  <si>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</si>
  <si>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</si>
  <si>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</si>
  <si>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</si>
  <si>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</si>
  <si>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</si>
  <si>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</si>
  <si>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</si>
  <si>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</si>
  <si>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</si>
  <si>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</si>
  <si>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</si>
  <si>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</si>
  <si>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</si>
  <si>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</si>
  <si>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</si>
  <si>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</si>
  <si>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</si>
  <si>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</si>
  <si>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</si>
  <si>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</si>
  <si>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</si>
  <si>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</si>
  <si>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</si>
  <si>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</si>
  <si>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</si>
  <si>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</si>
  <si>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</si>
  <si>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</si>
  <si>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</si>
  <si>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</si>
  <si>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</si>
  <si>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</si>
  <si>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</si>
  <si>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</si>
  <si>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</si>
  <si>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</si>
  <si>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</si>
  <si>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</si>
  <si>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</si>
  <si>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</si>
  <si>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</si>
  <si>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</si>
  <si>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</si>
  <si>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</si>
  <si>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</si>
  <si>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</si>
  <si>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</si>
  <si>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</si>
  <si>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</si>
  <si>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</si>
  <si>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</si>
  <si>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</si>
  <si>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</si>
  <si>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</si>
  <si>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</si>
  <si>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</si>
  <si>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</si>
  <si>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</si>
  <si>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</si>
  <si>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</si>
  <si>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</si>
  <si>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</si>
  <si>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</si>
  <si>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</si>
  <si>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</si>
  <si>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</si>
  <si>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</si>
  <si>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</si>
  <si>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</si>
  <si>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</si>
  <si>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</si>
  <si>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</si>
  <si>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</si>
  <si>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</si>
  <si>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</si>
  <si>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</si>
  <si>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</si>
  <si>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</si>
  <si>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</si>
  <si>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</si>
  <si>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</si>
  <si>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</si>
  <si>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</si>
  <si>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</si>
  <si>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</si>
  <si>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</si>
  <si>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</si>
  <si>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</si>
  <si>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</si>
  <si>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</si>
  <si>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</si>
  <si>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</si>
  <si>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</si>
  <si>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</si>
  <si>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</si>
  <si>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</si>
  <si>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</si>
  <si>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</si>
  <si>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</si>
  <si>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</si>
  <si>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</si>
  <si>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</si>
  <si>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</si>
  <si>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</si>
  <si>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</si>
  <si>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</si>
  <si>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</si>
  <si>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</si>
  <si>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</si>
  <si>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</si>
  <si>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</si>
  <si>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</si>
  <si>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</si>
  <si>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</si>
  <si>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</si>
  <si>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</si>
  <si>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</si>
  <si>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</si>
  <si>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</si>
  <si>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</si>
  <si>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</si>
  <si>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</si>
  <si>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</si>
  <si>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</si>
  <si>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</si>
  <si>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</si>
  <si>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</si>
  <si>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</si>
  <si>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</si>
  <si>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</si>
  <si>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</si>
  <si>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</si>
  <si>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</si>
  <si>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</si>
  <si>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</si>
  <si>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</si>
  <si>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</si>
  <si>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</si>
  <si>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</si>
  <si>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</si>
  <si>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</si>
  <si>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</si>
  <si>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</si>
  <si>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</si>
  <si>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</si>
  <si>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</si>
  <si>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</si>
  <si>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</si>
  <si>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</si>
  <si>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</si>
  <si>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</si>
  <si>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</si>
  <si>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</si>
  <si>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</si>
  <si>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</si>
  <si>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</si>
  <si>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</si>
  <si>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</si>
  <si>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</si>
  <si>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</si>
  <si>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</si>
  <si>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</si>
  <si>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</si>
  <si>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</si>
  <si>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</si>
  <si>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</si>
  <si>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</si>
  <si>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</si>
  <si>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</si>
  <si>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</si>
  <si>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</si>
  <si>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</si>
  <si>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</si>
  <si>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</si>
  <si>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</si>
  <si>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</si>
  <si>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</si>
  <si>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</si>
  <si>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</si>
  <si>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</si>
  <si>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</si>
  <si>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</si>
  <si>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</si>
  <si>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</si>
  <si>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</si>
  <si>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</si>
  <si>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</si>
  <si>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</si>
  <si>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</si>
  <si>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</si>
  <si>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</si>
  <si>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</si>
  <si>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</si>
  <si>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</si>
  <si>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</si>
  <si>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</si>
  <si>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</si>
  <si>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</si>
  <si>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</si>
  <si>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</si>
  <si>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</si>
  <si>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</si>
  <si>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</si>
  <si>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</si>
  <si>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</si>
  <si>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</si>
  <si>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</si>
  <si>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</si>
  <si>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</si>
  <si>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</si>
  <si>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</si>
  <si>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</si>
  <si>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</si>
  <si>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</si>
  <si>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</si>
  <si>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</si>
  <si>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</si>
  <si>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</si>
  <si>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</si>
  <si>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</si>
  <si>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</si>
  <si>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</si>
  <si>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</si>
  <si>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</si>
  <si>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</si>
  <si>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</si>
  <si>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</si>
  <si>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</si>
  <si>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</si>
  <si>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</si>
  <si>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</si>
  <si>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</si>
  <si>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</si>
  <si>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</si>
  <si>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</si>
  <si>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</si>
  <si>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</si>
  <si>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</si>
  <si>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</si>
  <si>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</si>
  <si>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</si>
  <si>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</si>
  <si>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</si>
  <si>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</si>
  <si>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</si>
  <si>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</si>
  <si>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</si>
  <si>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</si>
  <si>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</si>
  <si>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</si>
  <si>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</si>
  <si>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</si>
  <si>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</si>
  <si>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</si>
  <si>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</si>
  <si>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</si>
  <si>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</si>
  <si>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</si>
  <si>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</si>
  <si>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</si>
  <si>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</si>
  <si>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</si>
  <si>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</si>
  <si>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</si>
  <si>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</si>
  <si>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</si>
  <si>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</si>
  <si>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</si>
  <si>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</si>
  <si>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</si>
  <si>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</si>
  <si>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</si>
  <si>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</si>
  <si>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</si>
  <si>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</si>
  <si>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</si>
  <si>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</si>
  <si>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</si>
  <si>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</si>
  <si>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</si>
  <si>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</si>
  <si>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</si>
  <si>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</si>
  <si>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</si>
  <si>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</si>
  <si>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</si>
  <si>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</si>
  <si>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</si>
  <si>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</si>
  <si>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</si>
  <si>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</si>
  <si>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</si>
  <si>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</si>
  <si>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</si>
  <si>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</si>
  <si>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</si>
  <si>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</si>
  <si>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</si>
  <si>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</si>
  <si>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</si>
  <si>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</si>
  <si>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</si>
  <si>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</si>
  <si>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</si>
  <si>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</si>
  <si>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</si>
  <si>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</si>
  <si>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</si>
  <si>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</si>
  <si>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</si>
  <si>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</si>
  <si>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</si>
  <si>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</si>
  <si>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</si>
  <si>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</si>
  <si>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</si>
  <si>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</si>
  <si>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</si>
  <si>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</si>
  <si>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</si>
  <si>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</si>
  <si>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</si>
  <si>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</si>
  <si>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</si>
  <si>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</si>
  <si>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</si>
  <si>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</si>
  <si>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</si>
  <si>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</si>
  <si>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</si>
  <si>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</si>
  <si>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</si>
  <si>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</si>
  <si>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</si>
  <si>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</si>
  <si>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</si>
  <si>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</si>
  <si>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</si>
  <si>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</si>
  <si>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</si>
  <si>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</si>
  <si>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</si>
  <si>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</si>
  <si>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</si>
  <si>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</si>
  <si>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</si>
  <si>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</si>
  <si>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</si>
  <si>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</si>
  <si>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</si>
  <si>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</si>
  <si>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</si>
  <si>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</si>
  <si>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</si>
  <si>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</si>
  <si>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</si>
  <si>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</si>
  <si>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</si>
  <si>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</si>
  <si>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</si>
  <si>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</si>
  <si>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</si>
  <si>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</si>
  <si>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</si>
  <si>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</si>
  <si>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</si>
  <si>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</si>
  <si>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</si>
  <si>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</si>
  <si>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</si>
  <si>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</si>
  <si>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</si>
  <si>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</si>
  <si>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</si>
  <si>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</si>
  <si>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</si>
  <si>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</si>
  <si>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</si>
  <si>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</si>
  <si>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</si>
  <si>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</si>
  <si>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</si>
  <si>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</si>
  <si>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</si>
  <si>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</si>
  <si>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</si>
  <si>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</si>
  <si>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</si>
  <si>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</si>
  <si>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</si>
  <si>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</si>
  <si>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</si>
  <si>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</si>
  <si>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</si>
  <si>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</si>
  <si>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</si>
  <si>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</si>
  <si>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</si>
  <si>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</si>
  <si>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</si>
  <si>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</si>
  <si>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</si>
  <si>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</si>
  <si>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</si>
  <si>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</si>
  <si>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</si>
  <si>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</si>
  <si>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</si>
  <si>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</si>
  <si>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</si>
  <si>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</si>
  <si>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</si>
  <si>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</si>
  <si>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</si>
  <si>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</si>
  <si>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</si>
  <si>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</si>
  <si>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</si>
  <si>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</si>
  <si>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</si>
  <si>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</si>
  <si>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</si>
  <si>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</si>
  <si>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</si>
  <si>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</si>
  <si>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</si>
  <si>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</si>
  <si>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</si>
  <si>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</si>
  <si>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</si>
  <si>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</si>
  <si>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</si>
  <si>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</si>
  <si>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</si>
  <si>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</si>
  <si>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</si>
  <si>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</si>
  <si>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</si>
  <si>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</si>
  <si>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</si>
  <si>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</si>
  <si>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</si>
  <si>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</si>
  <si>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</si>
  <si>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</si>
  <si>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</si>
  <si>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</si>
  <si>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</si>
  <si>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</si>
  <si>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</si>
  <si>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</si>
  <si>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</si>
  <si>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</si>
  <si>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</si>
  <si>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</si>
  <si>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</si>
  <si>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</si>
  <si>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</si>
  <si>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</si>
  <si>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</si>
  <si>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</si>
  <si>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</si>
  <si>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</si>
  <si>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</si>
  <si>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</si>
  <si>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</si>
  <si>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</si>
  <si>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</si>
  <si>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</si>
  <si>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</si>
  <si>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</si>
  <si>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</si>
  <si>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</si>
  <si>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</si>
  <si>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</si>
  <si>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</si>
  <si>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</si>
  <si>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</si>
  <si>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</si>
  <si>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</si>
  <si>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</si>
  <si>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</si>
  <si>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</si>
  <si>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</si>
  <si>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</si>
  <si>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</si>
  <si>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</si>
  <si>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</si>
  <si>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</si>
  <si>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</si>
  <si>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</si>
  <si>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</si>
  <si>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</si>
  <si>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</si>
  <si>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</si>
  <si>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</si>
  <si>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</si>
  <si>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</si>
  <si>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</si>
  <si>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</si>
  <si>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</si>
  <si>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</si>
  <si>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</si>
  <si>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</si>
  <si>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</si>
  <si>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</si>
  <si>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</si>
  <si>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</si>
  <si>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</si>
  <si>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</si>
  <si>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</si>
  <si>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</si>
  <si>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</si>
  <si>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</si>
  <si>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</si>
  <si>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</si>
  <si>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</si>
  <si>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</si>
  <si>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</si>
  <si>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</si>
  <si>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</si>
  <si>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</si>
  <si>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</si>
  <si>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</si>
  <si>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</si>
  <si>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</si>
  <si>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</si>
  <si>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</si>
  <si>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</si>
  <si>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</si>
  <si>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</si>
  <si>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</si>
  <si>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</si>
  <si>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</si>
  <si>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</si>
  <si>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</si>
  <si>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</si>
  <si>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</si>
  <si>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</si>
  <si>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</si>
  <si>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</si>
  <si>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</si>
  <si>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</si>
  <si>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</si>
  <si>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</si>
  <si>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</si>
  <si>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</si>
  <si>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</si>
  <si>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</si>
  <si>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</si>
  <si>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</si>
  <si>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</si>
  <si>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</si>
  <si>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</si>
  <si>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</si>
  <si>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</si>
  <si>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</si>
  <si>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</si>
  <si>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</si>
  <si>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</si>
  <si>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</si>
  <si>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</si>
  <si>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</si>
  <si>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</si>
  <si>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</si>
  <si>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</si>
  <si>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</si>
  <si>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</si>
  <si>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</si>
  <si>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</si>
  <si>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</si>
  <si>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</si>
  <si>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</si>
  <si>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</si>
  <si>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</si>
  <si>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</si>
  <si>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</si>
  <si>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</si>
  <si>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</si>
  <si>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</si>
  <si>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</si>
  <si>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</si>
  <si>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</si>
  <si>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</si>
  <si>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</si>
  <si>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</si>
  <si>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</si>
  <si>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</si>
  <si>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</si>
  <si>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</si>
  <si>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</si>
  <si>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</si>
  <si>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</si>
  <si>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</si>
  <si>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</si>
  <si>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</si>
  <si>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</si>
  <si>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</si>
  <si>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</si>
  <si>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</si>
  <si>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</si>
  <si>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</si>
  <si>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</si>
  <si>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</si>
  <si>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</si>
  <si>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</si>
  <si>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</si>
  <si>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</si>
  <si>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</si>
  <si>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</si>
  <si>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</si>
  <si>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</si>
  <si>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</si>
  <si>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</si>
  <si>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</si>
  <si>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</si>
  <si>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</si>
  <si>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</si>
  <si>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</si>
  <si>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</si>
  <si>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</si>
  <si>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</si>
  <si>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</si>
  <si>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</si>
  <si>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</si>
  <si>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</si>
  <si>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</si>
  <si>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</si>
  <si>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</si>
  <si>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</si>
  <si>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</si>
  <si>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</si>
  <si>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</si>
  <si>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</si>
  <si>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</si>
  <si>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</si>
  <si>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</si>
  <si>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</si>
  <si>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</si>
  <si>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</si>
  <si>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</si>
  <si>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</si>
  <si>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</si>
  <si>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</si>
  <si>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</si>
  <si>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</si>
  <si>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</si>
  <si>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</si>
  <si>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</si>
  <si>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</si>
  <si>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</si>
  <si>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</si>
  <si>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</si>
  <si>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</si>
  <si>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</si>
  <si>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</si>
  <si>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</si>
  <si>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</si>
  <si>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</si>
  <si>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</si>
  <si>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</si>
  <si>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</si>
  <si>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</si>
  <si>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</si>
  <si>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</si>
  <si>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</si>
  <si>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</si>
  <si>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</si>
  <si>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</si>
  <si>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</si>
  <si>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</si>
  <si>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</si>
  <si>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</si>
  <si>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</si>
  <si>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</si>
  <si>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</si>
  <si>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</si>
  <si>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</si>
  <si>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</si>
  <si>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</si>
  <si>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</si>
  <si>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</si>
  <si>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</si>
  <si>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</si>
  <si>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</si>
  <si>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</si>
  <si>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</si>
  <si>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</si>
  <si>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</si>
  <si>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</si>
  <si>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</si>
  <si>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</si>
  <si>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</si>
  <si>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</si>
  <si>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</si>
  <si>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</si>
  <si>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</si>
  <si>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</si>
  <si>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</si>
  <si>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</si>
  <si>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</si>
  <si>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</si>
  <si>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</si>
  <si>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</si>
  <si>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</si>
  <si>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</si>
  <si>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</si>
  <si>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</si>
  <si>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</si>
  <si>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</si>
  <si>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</si>
  <si>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</si>
  <si>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</si>
  <si>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</si>
  <si>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</si>
  <si>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</si>
  <si>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</si>
  <si>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</si>
  <si>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</si>
  <si>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</si>
  <si>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</si>
  <si>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</si>
  <si>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</si>
  <si>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</si>
  <si>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</si>
  <si>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</si>
  <si>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</si>
  <si>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</si>
  <si>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</si>
  <si>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</si>
  <si>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</si>
  <si>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</si>
  <si>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</si>
  <si>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</si>
  <si>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</si>
  <si>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</si>
  <si>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</si>
  <si>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</si>
  <si>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</si>
  <si>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</si>
  <si>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</si>
  <si>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</si>
  <si>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</si>
  <si>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</si>
  <si>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</si>
  <si>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</si>
  <si>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</si>
  <si>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</si>
  <si>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</si>
  <si>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</si>
  <si>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</si>
  <si>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</si>
  <si>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</si>
  <si>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</si>
  <si>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</si>
  <si>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</si>
  <si>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</si>
  <si>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</si>
  <si>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</si>
  <si>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</si>
  <si>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</si>
  <si>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</si>
  <si>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</si>
  <si>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</si>
  <si>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</si>
  <si>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</si>
  <si>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</si>
  <si>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</si>
  <si>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</si>
  <si>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</si>
  <si>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</si>
  <si>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</si>
  <si>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</si>
  <si>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</si>
  <si>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</si>
  <si>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</si>
  <si>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</si>
  <si>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</si>
  <si>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</si>
  <si>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</si>
  <si>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</si>
  <si>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</si>
  <si>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</si>
  <si>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</si>
  <si>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</si>
  <si>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</si>
  <si>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</si>
  <si>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</si>
  <si>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</si>
  <si>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</si>
  <si>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</si>
  <si>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</si>
  <si>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</si>
  <si>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</si>
  <si>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</si>
  <si>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</si>
  <si>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</si>
  <si>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</si>
  <si>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</si>
  <si>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</si>
  <si>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</si>
  <si>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</si>
  <si>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</si>
  <si>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</si>
  <si>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</si>
  <si>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</si>
  <si>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</si>
  <si>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</si>
  <si>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</si>
  <si>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</si>
  <si>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</si>
  <si>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</si>
  <si>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</si>
  <si>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</si>
  <si>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</si>
  <si>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</si>
  <si>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</si>
  <si>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</si>
  <si>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</si>
  <si>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</si>
  <si>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</si>
  <si>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</si>
  <si>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</si>
  <si>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</si>
  <si>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</si>
  <si>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</si>
  <si>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</si>
  <si>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</si>
  <si>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</si>
  <si>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</si>
  <si>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</si>
  <si>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</si>
  <si>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</si>
  <si>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</si>
  <si>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</si>
  <si>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</si>
  <si>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</si>
  <si>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</si>
  <si>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</si>
  <si>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</si>
  <si>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</si>
  <si>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</si>
  <si>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</si>
  <si>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</si>
  <si>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</si>
  <si>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</si>
  <si>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</si>
  <si>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</si>
  <si>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</si>
  <si>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</si>
  <si>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</si>
  <si>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</si>
  <si>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</si>
  <si>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</si>
  <si>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</si>
  <si>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</si>
  <si>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</si>
  <si>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</si>
  <si>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</si>
  <si>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</si>
  <si>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</si>
  <si>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</si>
  <si>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</si>
  <si>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</si>
  <si>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</si>
  <si>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</si>
  <si>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</si>
  <si>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</si>
  <si>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</si>
  <si>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</si>
  <si>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</si>
  <si>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</si>
  <si>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</si>
  <si>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</si>
  <si>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</si>
  <si>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</si>
  <si>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</si>
  <si>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</si>
  <si>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</si>
  <si>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</si>
  <si>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</si>
  <si>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</si>
  <si>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</si>
  <si>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</si>
  <si>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</si>
  <si>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</si>
  <si>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</si>
  <si>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</si>
  <si>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</si>
  <si>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</si>
  <si>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</si>
  <si>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</si>
  <si>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</si>
  <si>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</si>
  <si>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</si>
  <si>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</si>
  <si>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</si>
  <si>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</si>
  <si>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</si>
  <si>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</si>
  <si>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</si>
  <si>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</si>
  <si>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</si>
  <si>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</si>
  <si>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</si>
  <si>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</si>
  <si>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</si>
  <si>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</si>
  <si>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</si>
  <si>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</si>
  <si>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</si>
  <si>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</si>
  <si>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</si>
  <si>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</si>
  <si>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</si>
  <si>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</si>
  <si>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</si>
  <si>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</si>
  <si>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</si>
  <si>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</si>
  <si>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</si>
  <si>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</si>
  <si>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</si>
  <si>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</si>
  <si>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</si>
  <si>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</si>
  <si>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</si>
  <si>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</si>
  <si>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</si>
  <si>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</si>
  <si>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</si>
  <si>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</si>
  <si>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</si>
  <si>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</si>
  <si>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</si>
  <si>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</si>
  <si>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</si>
  <si>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</si>
  <si>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</si>
  <si>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</si>
  <si>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</si>
  <si>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</si>
  <si>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</si>
  <si>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</si>
  <si>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</si>
  <si>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</si>
  <si>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</si>
  <si>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</si>
  <si>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</si>
  <si>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</si>
  <si>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</si>
  <si>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</si>
  <si>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</si>
  <si>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</si>
  <si>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</si>
  <si>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</si>
  <si>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</si>
  <si>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</si>
  <si>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</si>
  <si>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</si>
  <si>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</si>
  <si>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</si>
  <si>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</si>
  <si>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</si>
  <si>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</si>
  <si>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</si>
  <si>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</si>
  <si>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</si>
  <si>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</si>
  <si>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</si>
  <si>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</si>
  <si>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</si>
  <si>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</si>
  <si>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</si>
  <si>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</si>
  <si>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</si>
  <si>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</si>
  <si>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</si>
  <si>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</si>
  <si>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</si>
  <si>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</si>
  <si>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</si>
  <si>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</si>
  <si>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</si>
  <si>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</si>
  <si>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</si>
  <si>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</si>
  <si>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</si>
  <si>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</si>
  <si>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</si>
  <si>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</si>
  <si>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</si>
  <si>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</si>
  <si>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</si>
  <si>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</si>
  <si>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</si>
  <si>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</si>
  <si>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</si>
  <si>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</si>
  <si>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</si>
  <si>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</si>
  <si>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</si>
  <si>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</si>
  <si>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</si>
  <si>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</si>
  <si>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</si>
  <si>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</si>
  <si>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</si>
  <si>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</si>
  <si>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</si>
  <si>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</si>
  <si>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</si>
  <si>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</si>
  <si>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</si>
  <si>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</si>
  <si>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</si>
  <si>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</si>
  <si>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</si>
  <si>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</si>
  <si>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</si>
  <si>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</si>
  <si>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</si>
  <si>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</si>
  <si>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</si>
  <si>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</si>
  <si>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</si>
  <si>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</si>
  <si>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</si>
  <si>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</si>
  <si>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</si>
  <si>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</si>
  <si>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</si>
  <si>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</si>
  <si>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</si>
  <si>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</si>
  <si>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</si>
  <si>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</si>
  <si>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</si>
  <si>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</si>
  <si>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</si>
  <si>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</si>
  <si>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</si>
  <si>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</si>
  <si>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</si>
  <si>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</si>
  <si>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</si>
  <si>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</si>
  <si>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</si>
  <si>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</si>
  <si>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</si>
  <si>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</si>
  <si>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</si>
  <si>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</si>
  <si>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</si>
  <si>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</si>
  <si>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</si>
  <si>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</si>
  <si>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</si>
  <si>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</si>
  <si>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</si>
  <si>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</si>
  <si>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</si>
  <si>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</si>
  <si>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</si>
  <si>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</si>
  <si>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</si>
  <si>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</si>
  <si>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</si>
  <si>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</si>
  <si>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</si>
  <si>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</si>
  <si>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</si>
  <si>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</si>
  <si>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</si>
  <si>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</si>
  <si>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</si>
  <si>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</si>
  <si>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</si>
  <si>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</si>
  <si>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</si>
  <si>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</si>
  <si>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</si>
  <si>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</si>
  <si>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</si>
  <si>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</si>
  <si>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</si>
  <si>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</si>
  <si>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</si>
  <si>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</si>
  <si>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</si>
  <si>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</si>
  <si>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</si>
  <si>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</si>
  <si>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</si>
  <si>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</si>
  <si>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</si>
  <si>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</si>
  <si>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</si>
  <si>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</si>
  <si>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</si>
  <si>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</si>
  <si>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</si>
  <si>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</si>
  <si>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</si>
  <si>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</si>
  <si>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</si>
  <si>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</si>
  <si>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</si>
  <si>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</si>
  <si>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</si>
  <si>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</si>
  <si>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</si>
  <si>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</si>
  <si>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</si>
  <si>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</si>
  <si>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</si>
  <si>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</si>
  <si>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</si>
  <si>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</si>
  <si>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</si>
  <si>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</si>
  <si>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</si>
  <si>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</si>
  <si>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</si>
  <si>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</si>
  <si>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</si>
  <si>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</si>
  <si>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</si>
  <si>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</si>
  <si>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</si>
  <si>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</si>
  <si>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</si>
  <si>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</si>
  <si>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</si>
  <si>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</si>
  <si>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</si>
  <si>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</si>
  <si>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</si>
  <si>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</si>
  <si>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</si>
  <si>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</si>
  <si>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</si>
  <si>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</si>
  <si>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</si>
  <si>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</si>
  <si>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</si>
  <si>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</si>
  <si>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</si>
  <si>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</si>
  <si>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</si>
  <si>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</si>
  <si>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</si>
  <si>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</si>
  <si>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</si>
  <si>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</si>
  <si>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</si>
  <si>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</si>
  <si>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</si>
  <si>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</si>
  <si>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</si>
  <si>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</si>
  <si>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</si>
  <si>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</si>
  <si>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</si>
  <si>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</si>
  <si>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</si>
  <si>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</si>
  <si>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</si>
  <si>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</si>
  <si>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</si>
  <si>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</si>
  <si>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</si>
  <si>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</si>
  <si>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</si>
  <si>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</si>
  <si>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</si>
  <si>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</si>
  <si>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</si>
  <si>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</si>
  <si>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</si>
  <si>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</si>
  <si>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</si>
  <si>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</si>
  <si>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</si>
  <si>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</si>
  <si>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</si>
  <si>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</si>
  <si>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</si>
  <si>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</si>
  <si>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</si>
  <si>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</si>
  <si>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</si>
  <si>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</si>
  <si>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</si>
  <si>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</si>
  <si>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</si>
  <si>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</si>
  <si>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</si>
  <si>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</si>
  <si>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</si>
  <si>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</si>
  <si>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</si>
  <si>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</si>
  <si>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</si>
  <si>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</si>
  <si>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</si>
  <si>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</si>
  <si>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</si>
  <si>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</si>
  <si>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</si>
  <si>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</si>
  <si>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</si>
  <si>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</si>
  <si>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</si>
  <si>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</si>
  <si>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</si>
  <si>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</si>
  <si>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</si>
  <si>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</si>
  <si>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</si>
  <si>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</si>
  <si>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</si>
  <si>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</si>
  <si>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</si>
  <si>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</si>
  <si>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</si>
  <si>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</si>
  <si>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</si>
  <si>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</si>
  <si>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</si>
  <si>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</si>
  <si>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</si>
  <si>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</si>
  <si>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</si>
  <si>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</si>
  <si>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</si>
  <si>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</si>
  <si>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</si>
  <si>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</si>
  <si>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</si>
  <si>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</si>
  <si>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</si>
  <si>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</si>
  <si>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</si>
  <si>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</si>
  <si>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</si>
  <si>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</si>
  <si>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</si>
  <si>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</si>
  <si>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</si>
  <si>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</si>
  <si>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</si>
  <si>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</si>
  <si>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</si>
  <si>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</si>
  <si>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</si>
  <si>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</si>
  <si>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</si>
  <si>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</si>
  <si>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</si>
  <si>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</si>
  <si>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</si>
  <si>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</si>
  <si>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</si>
  <si>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</si>
  <si>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</si>
  <si>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</si>
  <si>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</si>
  <si>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</si>
  <si>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</si>
  <si>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</si>
  <si>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</si>
  <si>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</si>
  <si>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</si>
  <si>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</si>
  <si>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</si>
  <si>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</si>
  <si>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</si>
  <si>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</si>
  <si>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</si>
  <si>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</si>
  <si>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</si>
  <si>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</si>
  <si>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</si>
  <si>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</si>
  <si>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</si>
  <si>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</si>
  <si>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</si>
  <si>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</si>
  <si>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</si>
  <si>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</si>
  <si>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</si>
  <si>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</si>
  <si>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</si>
  <si>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</si>
  <si>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</si>
  <si>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</si>
  <si>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</si>
  <si>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</si>
  <si>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</si>
  <si>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</si>
  <si>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</si>
  <si>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</si>
  <si>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</si>
  <si>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</si>
  <si>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</si>
  <si>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</si>
  <si>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</si>
  <si>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</si>
  <si>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</si>
  <si>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</si>
  <si>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</si>
  <si>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</si>
  <si>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</si>
  <si>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</si>
  <si>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</si>
  <si>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</si>
  <si>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</si>
  <si>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</si>
  <si>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</si>
  <si>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</si>
  <si>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</si>
  <si>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</si>
  <si>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</si>
  <si>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</si>
  <si>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</si>
  <si>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</si>
  <si>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</si>
  <si>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</si>
  <si>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</si>
  <si>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</si>
  <si>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</si>
  <si>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</si>
  <si>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</si>
  <si>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</si>
  <si>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</si>
  <si>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</si>
  <si>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</si>
  <si>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</si>
  <si>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</si>
  <si>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</si>
  <si>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</si>
  <si>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</si>
  <si>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</si>
  <si>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</si>
  <si>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</si>
  <si>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</si>
  <si>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</si>
  <si>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</si>
  <si>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</si>
  <si>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</si>
  <si>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</si>
  <si>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</si>
  <si>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</si>
  <si>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</si>
  <si>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</si>
  <si>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</si>
  <si>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</si>
  <si>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</si>
  <si>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</si>
  <si>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</si>
  <si>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</si>
  <si>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</si>
  <si>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</si>
  <si>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</si>
  <si>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</si>
  <si>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</si>
  <si>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</si>
  <si>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</si>
  <si>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</si>
  <si>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</si>
  <si>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</si>
  <si>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</si>
  <si>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</si>
  <si>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</si>
  <si>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</si>
  <si>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</si>
  <si>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</si>
  <si>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</si>
  <si>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</si>
  <si>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</si>
  <si>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</si>
  <si>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</si>
  <si>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</si>
  <si>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</si>
  <si>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</si>
  <si>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</si>
  <si>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</si>
  <si>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</si>
  <si>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</si>
  <si>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</si>
  <si>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</si>
  <si>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</si>
  <si>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</si>
  <si>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</si>
  <si>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</si>
  <si>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</si>
  <si>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</si>
  <si>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</si>
  <si>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</si>
  <si>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</si>
  <si>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</si>
  <si>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</si>
  <si>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</si>
  <si>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</si>
  <si>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</si>
  <si>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</si>
  <si>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</si>
  <si>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</si>
  <si>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</si>
  <si>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</si>
  <si>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</si>
  <si>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</si>
  <si>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</si>
  <si>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</si>
  <si>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</si>
  <si>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</si>
  <si>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</si>
  <si>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</si>
  <si>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</si>
  <si>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</si>
  <si>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</si>
  <si>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</si>
  <si>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</si>
  <si>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</si>
  <si>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</si>
  <si>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</si>
  <si>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</si>
  <si>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</si>
  <si>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</si>
  <si>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</si>
  <si>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</si>
  <si>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</si>
  <si>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</si>
  <si>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</si>
  <si>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</si>
  <si>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</si>
  <si>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</si>
  <si>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</si>
  <si>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</si>
  <si>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</si>
  <si>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</si>
  <si>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</si>
  <si>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</si>
  <si>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</si>
  <si>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</si>
  <si>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</si>
  <si>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</si>
  <si>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</si>
  <si>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</si>
  <si>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</si>
  <si>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</si>
  <si>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</si>
  <si>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</si>
  <si>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</si>
  <si>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</si>
  <si>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</si>
  <si>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</si>
  <si>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</si>
  <si>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</si>
  <si>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</si>
  <si>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</si>
  <si>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</si>
  <si>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</si>
  <si>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</si>
  <si>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</si>
  <si>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</si>
  <si>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</si>
  <si>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</si>
  <si>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</si>
  <si>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</si>
  <si>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</si>
  <si>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</si>
  <si>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</si>
  <si>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</si>
  <si>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</si>
  <si>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</si>
  <si>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</si>
  <si>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</si>
  <si>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</si>
  <si>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</si>
  <si>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</si>
  <si>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</si>
  <si>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</si>
  <si>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</si>
  <si>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</si>
  <si>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</si>
  <si>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</si>
  <si>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</si>
  <si>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</si>
  <si>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</si>
  <si>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</si>
  <si>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</si>
  <si>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</si>
  <si>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</si>
  <si>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</si>
  <si>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</si>
  <si>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</si>
  <si>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</si>
  <si>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</si>
  <si>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</si>
  <si>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</si>
  <si>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</si>
  <si>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</si>
  <si>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</si>
  <si>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</si>
  <si>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</si>
  <si>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</si>
  <si>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</si>
  <si>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</si>
  <si>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</si>
  <si>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</si>
  <si>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</si>
  <si>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</si>
  <si>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</si>
  <si>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</si>
  <si>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</si>
  <si>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</si>
  <si>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</si>
  <si>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</si>
  <si>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</si>
  <si>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</si>
  <si>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</si>
  <si>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</si>
  <si>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</si>
  <si>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</si>
  <si>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</si>
  <si>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</si>
  <si>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</si>
  <si>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</si>
  <si>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</si>
  <si>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</si>
  <si>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</si>
  <si>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</si>
  <si>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</si>
  <si>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</si>
  <si>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</si>
  <si>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</si>
  <si>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</si>
  <si>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</si>
  <si>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</si>
  <si>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</si>
  <si>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</si>
  <si>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</si>
  <si>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</si>
  <si>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</si>
  <si>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</si>
  <si>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</si>
  <si>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</si>
  <si>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</si>
  <si>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</si>
  <si>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</si>
  <si>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</si>
  <si>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</si>
  <si>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</si>
  <si>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</si>
  <si>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</si>
  <si>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</si>
  <si>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</si>
  <si>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</si>
  <si>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</si>
  <si>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</si>
  <si>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</si>
  <si>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</si>
  <si>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</si>
  <si>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</si>
  <si>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</si>
  <si>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</si>
  <si>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</si>
  <si>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</si>
  <si>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</si>
  <si>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</si>
  <si>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</si>
  <si>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</si>
  <si>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</si>
  <si>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</si>
  <si>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</si>
  <si>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</si>
  <si>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</si>
  <si>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</si>
  <si>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</si>
  <si>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</si>
  <si>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</si>
  <si>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</si>
  <si>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</si>
  <si>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</si>
  <si>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</si>
  <si>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</si>
  <si>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</si>
  <si>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</si>
  <si>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</si>
  <si>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</si>
  <si>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</si>
  <si>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</si>
  <si>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</si>
  <si>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</si>
  <si>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</si>
  <si>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</si>
  <si>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</si>
  <si>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</si>
  <si>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</si>
  <si>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</si>
  <si>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</si>
  <si>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</si>
  <si>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</si>
  <si>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</si>
  <si>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</si>
  <si>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</si>
  <si>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</si>
  <si>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</si>
  <si>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</si>
  <si>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</si>
  <si>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</si>
  <si>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</si>
  <si>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</si>
  <si>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</si>
  <si>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</si>
  <si>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</si>
  <si>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</si>
  <si>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</si>
  <si>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</si>
  <si>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</si>
  <si>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</si>
  <si>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</si>
  <si>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</si>
  <si>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</si>
  <si>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</si>
  <si>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</si>
  <si>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</si>
  <si>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</si>
  <si>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</si>
  <si>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</si>
  <si>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</si>
  <si>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</si>
  <si>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</si>
  <si>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</si>
  <si>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</si>
  <si>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</si>
  <si>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</si>
  <si>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</si>
  <si>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</si>
  <si>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</si>
  <si>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</si>
  <si>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</si>
  <si>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</si>
  <si>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</si>
  <si>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</si>
  <si>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</si>
  <si>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</si>
  <si>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</si>
  <si>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</si>
  <si>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</si>
  <si>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</si>
  <si>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</si>
  <si>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</si>
  <si>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</si>
  <si>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</si>
  <si>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</si>
  <si>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</si>
  <si>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</si>
  <si>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</si>
  <si>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</si>
  <si>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</si>
  <si>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</si>
  <si>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</si>
  <si>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</si>
  <si>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</si>
  <si>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</si>
  <si>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</si>
  <si>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</si>
  <si>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</si>
  <si>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</si>
  <si>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</si>
  <si>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</si>
  <si>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</si>
  <si>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</si>
  <si>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</si>
  <si>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</si>
  <si>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</si>
  <si>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</si>
  <si>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</si>
  <si>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</si>
  <si>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</si>
  <si>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</si>
  <si>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</si>
  <si>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</si>
  <si>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</si>
  <si>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</si>
  <si>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</si>
  <si>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</si>
  <si>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</si>
  <si>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</si>
  <si>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</si>
  <si>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</si>
  <si>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</si>
  <si>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</si>
  <si>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</si>
  <si>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</si>
  <si>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</si>
  <si>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</si>
  <si>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</si>
  <si>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</si>
  <si>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</si>
  <si>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</si>
  <si>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</si>
  <si>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</si>
  <si>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</si>
  <si>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</si>
  <si>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</si>
  <si>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</si>
  <si>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</si>
  <si>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</si>
  <si>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</si>
  <si>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</si>
  <si>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</si>
  <si>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</si>
  <si>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</si>
  <si>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</si>
  <si>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</si>
  <si>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</si>
  <si>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</si>
  <si>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</si>
  <si>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</si>
  <si>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</si>
  <si>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</si>
  <si>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</si>
  <si>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</si>
  <si>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</si>
  <si>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</si>
  <si>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</si>
  <si>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</si>
  <si>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</si>
  <si>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</si>
  <si>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</si>
  <si>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</si>
  <si>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</si>
  <si>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</si>
  <si>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</si>
  <si>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</si>
  <si>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</si>
  <si>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</si>
  <si>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</si>
  <si>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</si>
  <si>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</si>
  <si>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</si>
  <si>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</si>
  <si>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</si>
  <si>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</si>
  <si>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</si>
  <si>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</si>
  <si>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</si>
  <si>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</si>
  <si>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</si>
  <si>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</si>
  <si>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</si>
  <si>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</si>
  <si>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</si>
  <si>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</si>
  <si>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</si>
  <si>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</si>
  <si>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</si>
  <si>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</si>
  <si>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</si>
  <si>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</si>
  <si>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</si>
  <si>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</si>
  <si>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</si>
  <si>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</si>
  <si>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</si>
  <si>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</si>
  <si>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</si>
  <si>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</si>
  <si>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</si>
  <si>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</si>
  <si>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</si>
  <si>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</si>
  <si>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</si>
  <si>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</si>
  <si>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</si>
  <si>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</si>
  <si>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</si>
  <si>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</si>
  <si>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</si>
  <si>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</si>
  <si>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</si>
  <si>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</si>
  <si>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</si>
  <si>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</si>
  <si>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</si>
  <si>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</si>
  <si>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</si>
  <si>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</si>
  <si>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</si>
  <si>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</si>
  <si>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</si>
  <si>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</si>
  <si>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</si>
  <si>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</si>
  <si>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</si>
  <si>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</si>
  <si>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</si>
  <si>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</si>
  <si>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</si>
  <si>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</si>
  <si>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</si>
  <si>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</si>
  <si>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</si>
  <si>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</si>
  <si>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</si>
  <si>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</si>
  <si>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</si>
  <si>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</si>
  <si>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</si>
  <si>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</si>
  <si>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</si>
  <si>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</si>
  <si>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</si>
  <si>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</si>
  <si>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</si>
  <si>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</si>
  <si>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</si>
  <si>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</si>
  <si>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</si>
  <si>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</si>
  <si>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</si>
  <si>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</si>
  <si>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</si>
  <si>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</si>
  <si>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</si>
  <si>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</si>
  <si>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</si>
  <si>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</si>
  <si>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</si>
  <si>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</si>
  <si>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</si>
  <si>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</si>
  <si>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</si>
  <si>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</si>
  <si>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</si>
  <si>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</si>
  <si>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</si>
  <si>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</si>
  <si>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</si>
  <si>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</si>
  <si>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</si>
  <si>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</si>
  <si>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</si>
  <si>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</si>
  <si>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</si>
  <si>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</si>
  <si>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</si>
  <si>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</si>
  <si>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</si>
  <si>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</si>
  <si>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</si>
  <si>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</si>
  <si>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</si>
  <si>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</si>
  <si>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</si>
  <si>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</si>
  <si>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</si>
  <si>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</si>
  <si>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</si>
  <si>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</si>
  <si>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</si>
  <si>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</si>
  <si>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</si>
  <si>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</si>
  <si>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</si>
  <si>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</si>
  <si>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</si>
  <si>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</si>
  <si>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</si>
  <si>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</si>
  <si>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</si>
  <si>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</si>
  <si>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</si>
  <si>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</si>
  <si>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</si>
  <si>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</si>
  <si>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</si>
  <si>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</si>
  <si>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</si>
  <si>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</si>
  <si>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</si>
  <si>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</si>
  <si>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</si>
  <si>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</si>
  <si>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</si>
  <si>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</si>
  <si>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</si>
  <si>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</si>
  <si>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</si>
  <si>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</si>
  <si>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</si>
  <si>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</si>
  <si>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</si>
  <si>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</si>
  <si>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</si>
  <si>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</si>
  <si>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</si>
  <si>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</si>
  <si>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</si>
  <si>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</si>
  <si>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</si>
  <si>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</si>
  <si>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</si>
  <si>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</si>
  <si>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</si>
  <si>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</si>
  <si>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</si>
  <si>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</si>
  <si>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</si>
  <si>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</si>
  <si>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</si>
  <si>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</si>
  <si>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</si>
  <si>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</si>
  <si>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</si>
  <si>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</si>
  <si>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</si>
  <si>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</si>
  <si>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</si>
  <si>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</si>
  <si>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</si>
  <si>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</si>
  <si>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</si>
  <si>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</si>
  <si>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</si>
  <si>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</si>
  <si>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</si>
  <si>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</si>
  <si>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</si>
  <si>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</si>
  <si>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</si>
  <si>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</si>
  <si>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</si>
  <si>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</si>
  <si>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</si>
  <si>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</si>
  <si>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</si>
  <si>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</si>
  <si>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</si>
  <si>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</si>
  <si>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</si>
  <si>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</si>
  <si>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</si>
  <si>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</si>
  <si>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</si>
  <si>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</si>
  <si>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</si>
  <si>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</si>
  <si>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</si>
  <si>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</si>
  <si>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</si>
  <si>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</si>
  <si>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</si>
  <si>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</si>
  <si>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</si>
  <si>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</si>
  <si>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</si>
  <si>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</si>
  <si>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</si>
  <si>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</si>
  <si>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</si>
  <si>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</si>
  <si>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</si>
  <si>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</si>
  <si>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</si>
  <si>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</si>
  <si>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</si>
  <si>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</si>
  <si>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</si>
  <si>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</si>
  <si>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</si>
  <si>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</si>
  <si>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</si>
  <si>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</si>
  <si>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</si>
  <si>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</si>
  <si>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</si>
  <si>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</si>
  <si>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</si>
  <si>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</si>
  <si>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</si>
  <si>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</si>
  <si>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</si>
  <si>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</si>
  <si>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</si>
  <si>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</si>
  <si>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</si>
  <si>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</si>
  <si>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</si>
  <si>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</si>
  <si>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</si>
  <si>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</si>
  <si>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</si>
  <si>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</si>
  <si>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</si>
  <si>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</si>
  <si>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</si>
  <si>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</si>
  <si>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</si>
  <si>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</si>
  <si>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</si>
  <si>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</si>
  <si>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</si>
  <si>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</si>
  <si>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</si>
  <si>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</si>
  <si>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</si>
  <si>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</si>
  <si>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</si>
  <si>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</si>
  <si>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</si>
  <si>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</si>
  <si>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</si>
  <si>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</si>
  <si>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</si>
  <si>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</si>
  <si>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</si>
  <si>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</si>
  <si>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</si>
  <si>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</si>
  <si>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</si>
  <si>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</si>
  <si>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</si>
  <si>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</si>
  <si>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</si>
  <si>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</si>
  <si>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</si>
  <si>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</si>
  <si>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</si>
  <si>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</si>
  <si>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</si>
  <si>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</si>
  <si>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</si>
  <si>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</si>
  <si>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</si>
  <si>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</si>
  <si>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</si>
  <si>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</si>
  <si>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</si>
  <si>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</si>
  <si>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</si>
  <si>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</si>
  <si>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</si>
  <si>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</si>
  <si>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</si>
  <si>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</si>
  <si>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</si>
  <si>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</si>
  <si>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</si>
  <si>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</si>
  <si>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</si>
  <si>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</si>
  <si>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</si>
  <si>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</si>
  <si>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</si>
  <si>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</si>
  <si>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</si>
  <si>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</si>
  <si>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</si>
  <si>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</si>
  <si>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</si>
  <si>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</si>
  <si>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</si>
  <si>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</si>
  <si>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</si>
  <si>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</si>
  <si>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</si>
  <si>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</si>
  <si>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</si>
  <si>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</si>
  <si>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</si>
  <si>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</si>
  <si>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</si>
  <si>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</si>
  <si>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</si>
  <si>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</si>
  <si>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</si>
  <si>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</si>
  <si>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</si>
  <si>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</si>
  <si>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</si>
  <si>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</si>
  <si>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</si>
  <si>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</si>
  <si>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</si>
  <si>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</si>
  <si>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</si>
  <si>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</si>
  <si>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</si>
  <si>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</si>
  <si>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</si>
  <si>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</si>
  <si>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</si>
  <si>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</si>
  <si>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</si>
  <si>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</si>
  <si>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</si>
  <si>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</si>
  <si>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</si>
  <si>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</si>
  <si>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</si>
  <si>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</si>
  <si>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</si>
  <si>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</si>
  <si>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</si>
  <si>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</si>
  <si>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</si>
  <si>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</si>
  <si>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</si>
  <si>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</si>
  <si>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</si>
  <si>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</si>
  <si>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</si>
  <si>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</si>
  <si>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</si>
  <si>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</si>
  <si>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</si>
  <si>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</si>
  <si>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</si>
  <si>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</si>
  <si>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</si>
  <si>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</si>
  <si>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</si>
  <si>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</si>
  <si>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</si>
  <si>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</si>
  <si>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</si>
  <si>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</si>
  <si>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</si>
  <si>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</si>
  <si>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</si>
  <si>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</si>
  <si>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</si>
  <si>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</si>
  <si>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</si>
  <si>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</si>
  <si>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</si>
  <si>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</si>
  <si>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</si>
  <si>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</si>
  <si>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</si>
  <si>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</si>
  <si>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</si>
  <si>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</si>
  <si>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</si>
  <si>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</si>
  <si>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</si>
  <si>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</si>
  <si>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</si>
  <si>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</si>
  <si>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</si>
  <si>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</si>
  <si>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</si>
  <si>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</si>
  <si>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</si>
  <si>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</si>
  <si>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</si>
  <si>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</si>
  <si>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</si>
  <si>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</si>
  <si>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</si>
  <si>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</si>
  <si>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</si>
  <si>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</si>
  <si>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</si>
  <si>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</si>
  <si>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</si>
  <si>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</si>
  <si>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</si>
  <si>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</si>
  <si>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</si>
  <si>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</si>
  <si>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</si>
  <si>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</si>
  <si>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</si>
  <si>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</si>
  <si>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</si>
  <si>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</si>
  <si>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</si>
  <si>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</si>
  <si>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</si>
  <si>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</si>
  <si>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</si>
  <si>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</si>
  <si>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</si>
  <si>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</si>
  <si>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</si>
  <si>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</si>
  <si>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</si>
  <si>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</si>
  <si>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</si>
  <si>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</si>
  <si>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</si>
  <si>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</si>
  <si>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</si>
  <si>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</si>
  <si>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</si>
  <si>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</si>
  <si>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</si>
  <si>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</si>
  <si>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</si>
  <si>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</si>
  <si>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</si>
  <si>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</si>
  <si>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</si>
  <si>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</si>
  <si>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</si>
  <si>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</si>
  <si>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</si>
  <si>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</si>
  <si>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</si>
  <si>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</si>
  <si>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</si>
  <si>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</si>
  <si>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</si>
  <si>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</si>
  <si>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</si>
  <si>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</si>
  <si>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</si>
  <si>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</si>
  <si>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</si>
  <si>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</si>
  <si>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</si>
  <si>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</si>
  <si>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</si>
  <si>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</si>
  <si>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</si>
  <si>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</si>
  <si>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</si>
  <si>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</si>
  <si>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</si>
  <si>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</si>
  <si>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</si>
  <si>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</si>
  <si>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</si>
  <si>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</si>
  <si>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</si>
  <si>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</si>
  <si>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</si>
  <si>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</si>
  <si>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</si>
  <si>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</si>
  <si>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</si>
  <si>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</si>
  <si>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</si>
  <si>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</si>
  <si>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</si>
  <si>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</si>
  <si>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</si>
  <si>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</si>
  <si>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</si>
  <si>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</si>
  <si>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</si>
  <si>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</si>
  <si>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</si>
  <si>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</si>
  <si>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</si>
  <si>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</si>
  <si>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</si>
  <si>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</si>
  <si>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</si>
  <si>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</si>
  <si>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</si>
  <si>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</si>
  <si>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</si>
  <si>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</si>
  <si>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</si>
  <si>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</si>
  <si>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</si>
  <si>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</si>
  <si>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</si>
  <si>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</si>
  <si>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</si>
  <si>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</si>
  <si>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</si>
  <si>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</si>
  <si>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</si>
  <si>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</si>
  <si>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</si>
  <si>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</si>
  <si>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</si>
  <si>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</si>
  <si>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</si>
  <si>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</si>
  <si>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</si>
  <si>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</si>
  <si>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</si>
  <si>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</si>
  <si>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</si>
  <si>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</si>
  <si>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</si>
  <si>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</si>
  <si>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</si>
  <si>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</si>
  <si>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</si>
  <si>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</si>
  <si>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</si>
  <si>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</si>
  <si>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</si>
  <si>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</si>
  <si>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</si>
  <si>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</si>
  <si>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</si>
  <si>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</si>
  <si>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</si>
  <si>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</si>
  <si>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</si>
  <si>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</si>
  <si>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</si>
  <si>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</si>
  <si>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</si>
  <si>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</si>
  <si>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</si>
  <si>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</si>
  <si>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</si>
  <si>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</si>
  <si>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</si>
  <si>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</si>
  <si>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</si>
  <si>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</si>
  <si>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</si>
  <si>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</si>
  <si>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</si>
  <si>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</si>
  <si>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</si>
  <si>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</si>
  <si>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</si>
  <si>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</si>
  <si>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</si>
  <si>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</si>
  <si>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</si>
  <si>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</si>
  <si>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</si>
  <si>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</si>
  <si>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</si>
  <si>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</si>
  <si>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</si>
  <si>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</si>
  <si>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</si>
  <si>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</si>
  <si>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</si>
  <si>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</si>
  <si>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</si>
  <si>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</si>
  <si>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</si>
  <si>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</si>
  <si>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</si>
  <si>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</si>
  <si>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</si>
  <si>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</si>
  <si>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</si>
  <si>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</si>
  <si>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</si>
  <si>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</si>
  <si>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</si>
  <si>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</si>
  <si>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</si>
  <si>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</si>
  <si>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</si>
  <si>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</si>
  <si>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</si>
  <si>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</si>
  <si>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</si>
  <si>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</si>
  <si>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</si>
  <si>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</si>
  <si>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</si>
  <si>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</si>
  <si>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</si>
  <si>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</si>
  <si>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</si>
  <si>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</si>
  <si>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</si>
  <si>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</si>
  <si>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</si>
  <si>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</si>
  <si>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</si>
  <si>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</si>
  <si>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</si>
  <si>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</si>
  <si>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</si>
  <si>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</si>
  <si>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</si>
  <si>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</si>
  <si>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</si>
  <si>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</si>
  <si>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</si>
  <si>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</si>
  <si>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</si>
  <si>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</si>
  <si>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</si>
  <si>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</si>
  <si>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</si>
  <si>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</si>
  <si>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</si>
  <si>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</si>
  <si>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</si>
  <si>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</si>
  <si>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</si>
  <si>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</si>
  <si>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</si>
  <si>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</si>
  <si>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</si>
  <si>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</si>
  <si>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</si>
  <si>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</si>
  <si>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</si>
  <si>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</si>
  <si>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</si>
  <si>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</si>
  <si>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</si>
  <si>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</si>
  <si>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</si>
  <si>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</si>
  <si>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</si>
  <si>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</si>
  <si>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</si>
  <si>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</si>
  <si>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</si>
  <si>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</si>
  <si>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</si>
  <si>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</si>
  <si>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</si>
  <si>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</si>
  <si>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</si>
  <si>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</si>
  <si>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</si>
  <si>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</si>
  <si>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</si>
  <si>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</si>
  <si>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</si>
  <si>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</si>
  <si>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</si>
  <si>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</si>
  <si>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</si>
  <si>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</si>
  <si>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</si>
  <si>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</si>
  <si>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</si>
  <si>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</si>
  <si>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</si>
  <si>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</si>
  <si>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</si>
  <si>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</si>
  <si>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</si>
  <si>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</si>
  <si>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</si>
  <si>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</si>
  <si>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</si>
  <si>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</si>
  <si>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</si>
  <si>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</si>
  <si>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</si>
  <si>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</si>
  <si>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</si>
  <si>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</si>
  <si>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</si>
  <si>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</si>
  <si>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</si>
  <si>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</si>
  <si>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</si>
  <si>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</si>
  <si>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</si>
  <si>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</si>
  <si>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</si>
  <si>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</si>
  <si>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</si>
  <si>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</si>
  <si>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</si>
  <si>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</si>
  <si>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</si>
  <si>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</si>
  <si>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</si>
  <si>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</si>
  <si>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</si>
  <si>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</si>
  <si>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</si>
  <si>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</si>
  <si>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</si>
  <si>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</si>
  <si>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</si>
  <si>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</si>
  <si>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</si>
  <si>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</si>
  <si>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</si>
  <si>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</si>
  <si>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</si>
  <si>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</si>
  <si>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</si>
  <si>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</si>
  <si>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</si>
  <si>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</si>
  <si>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</si>
  <si>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</si>
  <si>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</si>
  <si>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</si>
  <si>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</si>
  <si>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</si>
  <si>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</si>
  <si>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</si>
  <si>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</si>
  <si>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</si>
  <si>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</si>
  <si>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</si>
  <si>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</si>
  <si>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</si>
  <si>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</si>
  <si>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</si>
  <si>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</si>
  <si>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</si>
  <si>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</si>
  <si>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</si>
  <si>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</si>
  <si>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</si>
  <si>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</si>
  <si>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</si>
  <si>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</si>
  <si>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</si>
  <si>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</si>
  <si>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</si>
  <si>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</si>
  <si>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</si>
  <si>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</si>
  <si>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</si>
  <si>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</si>
  <si>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</si>
  <si>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</si>
  <si>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</si>
  <si>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</si>
  <si>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</si>
  <si>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</si>
  <si>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</si>
  <si>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</si>
  <si>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</si>
  <si>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</si>
  <si>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</si>
  <si>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</si>
  <si>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</si>
  <si>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</si>
  <si>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</si>
  <si>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</si>
  <si>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</si>
  <si>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</si>
  <si>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</si>
  <si>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</si>
  <si>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</si>
  <si>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</si>
  <si>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</si>
  <si>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</si>
  <si>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</si>
  <si>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</si>
  <si>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</si>
  <si>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</si>
  <si>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</si>
  <si>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</si>
  <si>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</si>
  <si>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</si>
  <si>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</si>
  <si>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</si>
  <si>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</si>
  <si>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</si>
  <si>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</si>
  <si>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</si>
  <si>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</si>
  <si>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</si>
  <si>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</si>
  <si>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</si>
  <si>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</si>
  <si>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</si>
  <si>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</si>
  <si>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</si>
  <si>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</si>
  <si>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</si>
  <si>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</si>
  <si>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</si>
  <si>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</si>
  <si>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</si>
  <si>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</si>
  <si>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</si>
  <si>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</si>
  <si>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</si>
  <si>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</si>
  <si>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</si>
  <si>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</si>
  <si>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</si>
  <si>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</si>
  <si>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</si>
  <si>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</si>
  <si>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</si>
  <si>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</si>
  <si>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</si>
  <si>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</si>
  <si>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</si>
  <si>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</si>
  <si>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</si>
  <si>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</si>
  <si>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</si>
  <si>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</si>
  <si>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</si>
  <si>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</si>
  <si>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</si>
  <si>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</si>
  <si>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</si>
  <si>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</si>
  <si>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</si>
  <si>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</si>
  <si>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</si>
  <si>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</si>
  <si>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</si>
  <si>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</si>
  <si>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</si>
  <si>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</si>
  <si>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</si>
  <si>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</si>
  <si>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</si>
  <si>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</si>
  <si>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</si>
  <si>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</si>
  <si>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</si>
  <si>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</si>
  <si>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</si>
  <si>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</si>
  <si>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</si>
  <si>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</si>
  <si>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</si>
  <si>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</si>
  <si>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</si>
  <si>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</si>
  <si>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</si>
  <si>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</si>
  <si>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</si>
  <si>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</si>
  <si>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</si>
  <si>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</si>
  <si>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</si>
  <si>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</si>
  <si>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</si>
  <si>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</si>
  <si>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</si>
  <si>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</si>
  <si>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</si>
  <si>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</si>
  <si>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</si>
  <si>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</si>
  <si>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</si>
  <si>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</si>
  <si>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</si>
  <si>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</si>
  <si>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</si>
  <si>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</si>
  <si>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</si>
  <si>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</si>
  <si>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</si>
  <si>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</si>
  <si>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</si>
  <si>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</si>
  <si>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</si>
  <si>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</si>
  <si>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</si>
  <si>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</si>
  <si>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</si>
  <si>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</si>
  <si>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</si>
  <si>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</si>
  <si>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</si>
  <si>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</si>
  <si>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</si>
  <si>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</si>
  <si>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</si>
  <si>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</si>
  <si>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</si>
  <si>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</si>
  <si>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</si>
  <si>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</si>
  <si>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</si>
  <si>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</si>
  <si>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</si>
  <si>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</si>
  <si>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</si>
  <si>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</si>
  <si>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</si>
  <si>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</si>
  <si>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</si>
  <si>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</si>
  <si>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</si>
  <si>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</si>
  <si>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</si>
  <si>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</si>
  <si>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</si>
  <si>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</si>
  <si>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</si>
  <si>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</si>
  <si>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</si>
  <si>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</si>
  <si>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</si>
  <si>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</si>
  <si>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</si>
  <si>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</si>
  <si>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</si>
  <si>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</si>
  <si>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</si>
  <si>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</si>
  <si>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</si>
  <si>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</si>
  <si>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</si>
  <si>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</si>
  <si>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</si>
  <si>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</si>
  <si>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</si>
  <si>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</si>
  <si>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</si>
  <si>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</si>
  <si>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</si>
  <si>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</si>
  <si>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</si>
  <si>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</si>
  <si>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</si>
  <si>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</si>
  <si>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</si>
  <si>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</si>
  <si>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</si>
  <si>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</si>
  <si>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</si>
  <si>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</si>
  <si>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</si>
  <si>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</si>
  <si>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</si>
  <si>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</si>
  <si>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</si>
  <si>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</si>
  <si>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</si>
  <si>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</si>
  <si>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</si>
  <si>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</si>
  <si>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</si>
  <si>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</si>
  <si>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</si>
  <si>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</si>
  <si>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</si>
  <si>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</si>
  <si>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</si>
  <si>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</si>
  <si>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</si>
  <si>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</si>
  <si>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</si>
  <si>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</si>
  <si>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</si>
  <si>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</si>
  <si>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</si>
  <si>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</si>
  <si>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</si>
  <si>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</si>
  <si>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</si>
  <si>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</si>
  <si>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</si>
  <si>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</si>
  <si>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</si>
  <si>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</si>
  <si>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</si>
  <si>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</si>
  <si>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</si>
  <si>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</si>
  <si>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</si>
  <si>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</si>
  <si>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</si>
  <si>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</si>
  <si>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</si>
  <si>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</si>
  <si>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</si>
  <si>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</si>
  <si>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</si>
  <si>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</si>
  <si>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</si>
  <si>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</si>
  <si>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</si>
  <si>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</si>
  <si>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</si>
  <si>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</si>
  <si>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</si>
  <si>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</si>
  <si>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</si>
  <si>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</si>
  <si>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</si>
  <si>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</si>
  <si>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</si>
  <si>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</si>
  <si>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</si>
  <si>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</si>
  <si>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</si>
  <si>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</si>
  <si>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</si>
  <si>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</si>
  <si>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</si>
  <si>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</si>
  <si>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</si>
  <si>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</si>
  <si>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</si>
  <si>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</si>
  <si>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</si>
  <si>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</si>
  <si>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</si>
  <si>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</si>
  <si>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</si>
  <si>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</si>
  <si>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</si>
  <si>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</si>
  <si>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</si>
  <si>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</si>
  <si>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</si>
  <si>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</si>
  <si>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</si>
  <si>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</si>
  <si>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</si>
  <si>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</si>
  <si>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</si>
  <si>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</si>
  <si>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</si>
  <si>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</si>
  <si>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</si>
  <si>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</si>
  <si>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</si>
  <si>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</si>
  <si>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</si>
  <si>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</si>
  <si>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</si>
  <si>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</si>
  <si>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</si>
  <si>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</si>
  <si>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</si>
  <si>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</si>
  <si>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</si>
  <si>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</si>
  <si>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</si>
  <si>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</si>
  <si>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</si>
  <si>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</si>
  <si>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</si>
  <si>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</si>
  <si>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</si>
  <si>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</si>
  <si>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</si>
  <si>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</si>
  <si>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</si>
  <si>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</si>
  <si>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</si>
  <si>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</si>
  <si>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</si>
  <si>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</si>
  <si>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</si>
  <si>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</si>
  <si>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</si>
  <si>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</si>
  <si>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</si>
  <si>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</si>
  <si>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</si>
  <si>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</si>
  <si>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</si>
  <si>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</si>
  <si>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</si>
  <si>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</si>
  <si>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</si>
  <si>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</si>
  <si>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</si>
  <si>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</si>
  <si>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</si>
  <si>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</si>
  <si>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</si>
  <si>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</si>
  <si>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</si>
  <si>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</si>
  <si>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</si>
  <si>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</si>
  <si>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</si>
  <si>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</si>
  <si>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</si>
  <si>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</si>
  <si>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</si>
  <si>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</si>
  <si>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</si>
  <si>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</si>
  <si>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</si>
  <si>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</si>
  <si>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</si>
  <si>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</si>
  <si>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</si>
  <si>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</si>
  <si>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</si>
  <si>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</si>
  <si>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</si>
  <si>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</si>
  <si>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</si>
  <si>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</si>
  <si>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</si>
  <si>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</si>
  <si>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</si>
  <si>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</si>
  <si>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</si>
  <si>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</si>
  <si>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</si>
  <si>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</si>
  <si>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</si>
  <si>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</si>
  <si>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</si>
  <si>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</si>
  <si>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</si>
  <si>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</si>
  <si>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</si>
  <si>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</si>
  <si>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</si>
  <si>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</si>
  <si>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</si>
  <si>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</si>
  <si>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</si>
  <si>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</si>
  <si>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</si>
  <si>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</si>
  <si>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</si>
  <si>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</si>
  <si>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</si>
  <si>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</si>
  <si>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</si>
  <si>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</si>
  <si>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</si>
  <si>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</si>
  <si>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</si>
  <si>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</si>
  <si>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</si>
  <si>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</si>
  <si>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</si>
  <si>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</si>
  <si>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</si>
  <si>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</si>
  <si>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</si>
  <si>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</si>
  <si>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</si>
  <si>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</si>
  <si>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</si>
  <si>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</si>
  <si>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</si>
  <si>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</si>
  <si>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</si>
  <si>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</si>
  <si>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</si>
  <si>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</si>
  <si>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</si>
  <si>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</si>
  <si>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</si>
  <si>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</si>
  <si>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</si>
  <si>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</si>
  <si>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</si>
  <si>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</si>
  <si>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</si>
  <si>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</si>
  <si>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</si>
  <si>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</si>
  <si>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</si>
  <si>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</si>
  <si>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</si>
  <si>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</si>
  <si>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</si>
  <si>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</si>
  <si>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</si>
  <si>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</si>
  <si>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</si>
  <si>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</si>
  <si>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</si>
  <si>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</si>
  <si>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</si>
  <si>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</si>
  <si>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</si>
  <si>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</si>
  <si>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</si>
  <si>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</si>
  <si>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</si>
  <si>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</si>
  <si>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</si>
  <si>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</si>
  <si>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</si>
  <si>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</si>
  <si>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</si>
  <si>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</si>
  <si>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</si>
  <si>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</si>
  <si>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</si>
  <si>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</si>
  <si>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</si>
  <si>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</si>
  <si>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</si>
  <si>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</si>
  <si>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</si>
  <si>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</si>
  <si>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</si>
  <si>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</si>
  <si>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</si>
  <si>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</si>
  <si>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</si>
  <si>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</si>
  <si>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</si>
  <si>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</si>
  <si>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</si>
  <si>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</si>
  <si>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</si>
  <si>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</si>
  <si>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</si>
  <si>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</si>
  <si>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</si>
  <si>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</si>
  <si>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</si>
  <si>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</si>
  <si>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</si>
  <si>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</si>
  <si>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</si>
  <si>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</si>
  <si>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</si>
  <si>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</si>
  <si>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</si>
  <si>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</si>
  <si>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</si>
  <si>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</si>
  <si>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</si>
  <si>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</si>
  <si>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</si>
  <si>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</si>
  <si>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</si>
  <si>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</si>
  <si>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</si>
  <si>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</si>
  <si>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</si>
  <si>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</si>
  <si>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</si>
  <si>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</si>
  <si>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</si>
  <si>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</si>
  <si>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</si>
  <si>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</si>
  <si>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</si>
  <si>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</si>
  <si>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</si>
  <si>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</si>
  <si>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</si>
  <si>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</si>
  <si>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</si>
  <si>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</si>
  <si>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</si>
  <si>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</si>
  <si>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</si>
  <si>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</si>
  <si>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</si>
  <si>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</si>
  <si>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</si>
  <si>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</si>
  <si>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</si>
  <si>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</si>
  <si>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</si>
  <si>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</si>
  <si>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</si>
  <si>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</si>
  <si>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</si>
  <si>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</si>
  <si>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</si>
  <si>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</si>
  <si>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</si>
  <si>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</si>
  <si>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</si>
  <si>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</si>
  <si>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</si>
  <si>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</si>
  <si>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</si>
  <si>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</si>
  <si>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</si>
  <si>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</si>
  <si>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</si>
  <si>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</si>
  <si>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</si>
  <si>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</si>
  <si>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</si>
  <si>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</si>
  <si>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</si>
  <si>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</si>
  <si>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</si>
  <si>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</si>
  <si>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</si>
  <si>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</si>
  <si>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</si>
  <si>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</si>
  <si>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</si>
  <si>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</si>
  <si>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</si>
  <si>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</si>
  <si>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</si>
  <si>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</si>
  <si>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</si>
  <si>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</si>
  <si>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</si>
  <si>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</si>
  <si>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</si>
  <si>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</si>
  <si>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</si>
  <si>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</si>
  <si>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</si>
  <si>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</si>
  <si>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</si>
  <si>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</si>
  <si>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</si>
  <si>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</si>
  <si>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</si>
  <si>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</si>
  <si>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</si>
  <si>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</si>
  <si>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</si>
  <si>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</si>
  <si>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</si>
  <si>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</si>
  <si>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</si>
  <si>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</si>
  <si>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</si>
  <si>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</si>
  <si>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</si>
  <si>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</si>
  <si>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</si>
  <si>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</si>
  <si>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</si>
  <si>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</si>
  <si>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</si>
  <si>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</si>
  <si>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</si>
  <si>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</si>
  <si>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</si>
  <si>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</si>
  <si>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</si>
  <si>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</si>
  <si>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</si>
  <si>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</si>
  <si>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</si>
  <si>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</si>
  <si>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</si>
  <si>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</si>
  <si>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</si>
  <si>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</si>
  <si>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</si>
  <si>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</si>
  <si>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</si>
  <si>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</si>
  <si>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</si>
  <si>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</si>
  <si>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</si>
  <si>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</si>
  <si>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</si>
  <si>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</si>
  <si>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</si>
  <si>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</si>
  <si>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</si>
  <si>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</si>
  <si>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</si>
  <si>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</si>
  <si>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</si>
  <si>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</si>
  <si>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</si>
  <si>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</si>
  <si>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</si>
  <si>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</si>
  <si>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</si>
  <si>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</si>
  <si>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</si>
  <si>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</si>
  <si>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</si>
  <si>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</si>
  <si>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</si>
  <si>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</si>
  <si>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</si>
  <si>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</si>
  <si>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</si>
  <si>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</si>
  <si>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</si>
  <si>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</si>
  <si>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</si>
  <si>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</si>
  <si>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</si>
  <si>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</si>
  <si>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</si>
  <si>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</si>
  <si>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</si>
  <si>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</si>
  <si>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</si>
  <si>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</si>
  <si>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</si>
  <si>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</si>
  <si>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</si>
  <si>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</si>
  <si>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</si>
  <si>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</si>
  <si>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</si>
  <si>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</si>
  <si>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</si>
  <si>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</si>
  <si>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</si>
  <si>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</si>
  <si>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</si>
  <si>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</si>
  <si>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</si>
  <si>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</si>
  <si>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</si>
  <si>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</si>
  <si>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</si>
  <si>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</si>
  <si>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</si>
  <si>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</si>
  <si>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</si>
  <si>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</si>
  <si>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</si>
  <si>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</si>
  <si>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</si>
  <si>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</si>
  <si>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</si>
  <si>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</si>
  <si>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</si>
  <si>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</si>
  <si>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</si>
  <si>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</si>
  <si>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</si>
  <si>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</si>
  <si>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</si>
  <si>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</si>
  <si>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</si>
  <si>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</si>
  <si>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</si>
  <si>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</si>
  <si>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</si>
  <si>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</si>
  <si>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</si>
  <si>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</si>
  <si>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</si>
  <si>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</si>
  <si>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</si>
  <si>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</si>
  <si>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</si>
  <si>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</si>
  <si>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</si>
  <si>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</si>
  <si>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</si>
  <si>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</si>
  <si>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</si>
  <si>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</si>
  <si>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</si>
  <si>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</si>
  <si>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</si>
  <si>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</si>
  <si>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</si>
  <si>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</si>
  <si>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</si>
  <si>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</si>
  <si>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</si>
  <si>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</si>
  <si>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</si>
  <si>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</si>
  <si>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</si>
  <si>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</si>
  <si>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</si>
  <si>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</si>
  <si>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</si>
  <si>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</si>
  <si>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</si>
  <si>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</si>
  <si>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</si>
  <si>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</si>
  <si>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</si>
  <si>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</si>
  <si>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</si>
  <si>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</si>
  <si>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</si>
  <si>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</si>
  <si>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</si>
  <si>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</si>
  <si>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</si>
  <si>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</si>
  <si>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</si>
  <si>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</si>
  <si>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</si>
  <si>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</si>
  <si>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</si>
  <si>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</si>
  <si>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</si>
  <si>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</si>
  <si>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</si>
  <si>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</si>
  <si>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</si>
  <si>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</si>
  <si>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</si>
  <si>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</si>
  <si>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</si>
  <si>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</si>
  <si>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</si>
  <si>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</si>
  <si>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</si>
  <si>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</si>
  <si>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</si>
  <si>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</si>
  <si>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</si>
  <si>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</si>
  <si>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</si>
  <si>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</si>
  <si>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</si>
  <si>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</si>
  <si>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</si>
  <si>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</si>
  <si>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</si>
  <si>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</si>
  <si>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</si>
  <si>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</si>
  <si>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</si>
  <si>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</si>
  <si>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</si>
  <si>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</si>
  <si>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</si>
  <si>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</si>
  <si>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</si>
  <si>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</si>
  <si>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</si>
  <si>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</si>
  <si>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</si>
  <si>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</si>
  <si>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</si>
  <si>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</si>
  <si>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</si>
  <si>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</si>
  <si>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</si>
  <si>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</si>
  <si>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</si>
  <si>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</si>
  <si>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</si>
  <si>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</si>
  <si>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</si>
  <si>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</si>
  <si>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</si>
  <si>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</si>
  <si>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</si>
  <si>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</si>
  <si>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</si>
  <si>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</si>
  <si>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</si>
  <si>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</si>
  <si>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</si>
  <si>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</si>
  <si>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</si>
  <si>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</si>
  <si>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</si>
  <si>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</si>
  <si>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</si>
  <si>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</si>
  <si>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</si>
  <si>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</si>
  <si>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</si>
  <si>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</si>
  <si>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</si>
  <si>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</si>
  <si>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</si>
  <si>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</si>
  <si>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</si>
  <si>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</si>
  <si>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</si>
  <si>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</si>
  <si>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</si>
  <si>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</si>
  <si>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</si>
  <si>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</si>
  <si>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</si>
  <si>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</si>
  <si>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</si>
  <si>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</si>
  <si>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</si>
  <si>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</si>
  <si>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</si>
  <si>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</si>
  <si>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</si>
  <si>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</si>
  <si>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</si>
  <si>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</si>
  <si>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</si>
  <si>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</si>
  <si>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</si>
  <si>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</si>
  <si>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</si>
  <si>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</si>
  <si>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</si>
  <si>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</si>
  <si>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</si>
  <si>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</si>
  <si>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</si>
  <si>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</si>
  <si>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</si>
  <si>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</si>
  <si>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</si>
  <si>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</si>
  <si>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</si>
  <si>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</si>
  <si>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</si>
  <si>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</si>
  <si>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</si>
  <si>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</si>
  <si>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</si>
  <si>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</si>
  <si>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</si>
  <si>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</si>
  <si>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</si>
  <si>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</si>
  <si>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</si>
  <si>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</si>
  <si>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</si>
  <si>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</si>
  <si>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</si>
  <si>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</si>
  <si>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</si>
  <si>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</si>
  <si>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</si>
  <si>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</si>
  <si>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</si>
  <si>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</si>
  <si>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</si>
  <si>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</si>
  <si>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</si>
  <si>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</si>
  <si>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</si>
  <si>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</si>
  <si>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</si>
  <si>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</si>
  <si>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</si>
  <si>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</si>
  <si>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</si>
  <si>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</si>
  <si>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</si>
  <si>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</si>
  <si>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</si>
  <si>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</si>
  <si>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</si>
  <si>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</si>
  <si>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</si>
  <si>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</si>
  <si>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</si>
  <si>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</si>
  <si>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</si>
  <si>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</si>
  <si>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</si>
  <si>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</si>
  <si>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</si>
  <si>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</si>
  <si>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</si>
  <si>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</si>
  <si>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</si>
  <si>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</si>
  <si>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</si>
  <si>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</si>
  <si>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</si>
  <si>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</si>
  <si>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</si>
  <si>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</si>
  <si>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</si>
  <si>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</si>
  <si>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</si>
  <si>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</si>
  <si>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</si>
  <si>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</si>
  <si>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</si>
  <si>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</si>
  <si>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</si>
  <si>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</si>
  <si>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</si>
  <si>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</si>
  <si>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</si>
  <si>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</si>
  <si>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</si>
  <si>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</si>
  <si>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</si>
  <si>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</si>
  <si>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</si>
  <si>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</si>
  <si>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</si>
  <si>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</si>
  <si>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</si>
  <si>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</si>
  <si>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</si>
  <si>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</si>
  <si>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</si>
  <si>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</si>
  <si>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</si>
  <si>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</si>
  <si>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</si>
  <si>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</si>
  <si>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</si>
  <si>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</si>
  <si>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</si>
  <si>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</si>
  <si>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</si>
  <si>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</si>
  <si>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</si>
  <si>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</si>
  <si>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</si>
  <si>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</si>
  <si>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</si>
  <si>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</si>
  <si>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</si>
  <si>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</si>
  <si>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</si>
  <si>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</si>
  <si>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</si>
  <si>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</si>
  <si>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</si>
  <si>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</si>
  <si>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</si>
  <si>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</si>
  <si>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</si>
  <si>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</si>
  <si>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</si>
  <si>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</si>
  <si>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</si>
  <si>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</si>
  <si>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</si>
  <si>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</si>
  <si>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</si>
  <si>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</si>
  <si>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</si>
  <si>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</si>
  <si>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</si>
  <si>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</si>
  <si>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</si>
  <si>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</si>
  <si>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</si>
  <si>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</si>
  <si>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</si>
  <si>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</si>
  <si>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</si>
  <si>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</si>
  <si>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</si>
  <si>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</si>
  <si>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</si>
  <si>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</si>
  <si>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</si>
  <si>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</si>
  <si>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</si>
  <si>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</si>
  <si>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</si>
  <si>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</si>
  <si>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</si>
  <si>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</si>
  <si>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</si>
  <si>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</si>
  <si>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</si>
  <si>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</si>
  <si>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</si>
  <si>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</si>
  <si>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</si>
  <si>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</si>
  <si>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</si>
  <si>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</si>
  <si>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</si>
  <si>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</si>
  <si>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</si>
  <si>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</si>
  <si>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</si>
  <si>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</si>
  <si>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</si>
  <si>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</si>
  <si>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</si>
  <si>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</si>
  <si>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</si>
  <si>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</si>
  <si>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</si>
  <si>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</si>
  <si>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</si>
  <si>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</si>
  <si>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</si>
  <si>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</si>
  <si>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</si>
  <si>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</si>
  <si>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</si>
  <si>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</si>
  <si>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</si>
  <si>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</si>
  <si>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</si>
  <si>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</si>
  <si>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</si>
  <si>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</si>
  <si>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</si>
  <si>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</si>
  <si>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</si>
  <si>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</si>
  <si>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</si>
  <si>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</si>
  <si>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</si>
  <si>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</si>
  <si>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</si>
  <si>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</si>
  <si>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</si>
  <si>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</si>
  <si>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</si>
  <si>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</si>
  <si>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</si>
  <si>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</si>
  <si>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</si>
  <si>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</si>
  <si>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</si>
  <si>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</si>
  <si>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</si>
  <si>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</si>
  <si>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</si>
  <si>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</si>
  <si>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</si>
  <si>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</si>
  <si>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</si>
  <si>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</si>
  <si>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</si>
  <si>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</si>
  <si>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</si>
  <si>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</si>
  <si>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</si>
  <si>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</si>
  <si>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</si>
  <si>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</si>
  <si>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</si>
  <si>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</si>
  <si>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</si>
  <si>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</si>
  <si>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</si>
  <si>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</si>
  <si>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</si>
  <si>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</si>
  <si>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</si>
  <si>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</si>
  <si>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</si>
  <si>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</si>
  <si>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</si>
  <si>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</si>
  <si>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</si>
  <si>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</si>
  <si>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</si>
  <si>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</si>
  <si>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</si>
  <si>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</si>
  <si>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</si>
  <si>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</si>
  <si>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</si>
  <si>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</si>
  <si>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</si>
  <si>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</si>
  <si>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</si>
  <si>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</si>
  <si>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</si>
  <si>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</si>
  <si>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</si>
  <si>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</si>
  <si>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</si>
  <si>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</si>
  <si>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</si>
  <si>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</si>
  <si>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</si>
  <si>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</si>
  <si>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</si>
  <si>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</si>
  <si>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</si>
  <si>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</si>
  <si>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</si>
  <si>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</si>
  <si>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</si>
  <si>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</si>
  <si>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</si>
  <si>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</si>
  <si>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</si>
  <si>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</si>
  <si>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</si>
  <si>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</si>
  <si>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</si>
  <si>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</si>
  <si>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</si>
  <si>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</si>
  <si>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</si>
  <si>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</si>
  <si>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</si>
  <si>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</si>
  <si>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</si>
  <si>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</si>
  <si>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</si>
  <si>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</si>
  <si>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</si>
  <si>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</si>
  <si>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</si>
  <si>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</si>
  <si>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</si>
  <si>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</si>
  <si>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</si>
  <si>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</si>
  <si>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</si>
  <si>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</si>
  <si>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</si>
  <si>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</si>
  <si>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</si>
  <si>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</si>
  <si>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</si>
  <si>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</si>
  <si>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</si>
  <si>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</si>
  <si>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</si>
  <si>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</si>
  <si>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</si>
  <si>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</si>
  <si>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</si>
  <si>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</si>
  <si>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</si>
  <si>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</si>
  <si>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</si>
  <si>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</si>
  <si>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</si>
  <si>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</si>
  <si>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</si>
  <si>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</si>
  <si>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</si>
  <si>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</si>
  <si>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</si>
  <si>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</si>
  <si>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</si>
  <si>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</si>
  <si>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</si>
  <si>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</si>
  <si>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</si>
  <si>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</si>
  <si>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</si>
  <si>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</si>
  <si>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</si>
  <si>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</si>
  <si>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</si>
  <si>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</si>
  <si>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</si>
  <si>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</si>
  <si>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</si>
  <si>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</si>
  <si>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</si>
  <si>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</si>
  <si>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</si>
  <si>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</si>
  <si>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</si>
  <si>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</si>
  <si>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</si>
  <si>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</si>
  <si>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</si>
  <si>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</si>
  <si>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</si>
  <si>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</si>
  <si>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</si>
  <si>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</si>
  <si>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</si>
  <si>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</si>
  <si>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</si>
  <si>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</si>
  <si>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</si>
  <si>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</si>
  <si>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</si>
  <si>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</si>
  <si>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</si>
  <si>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</si>
  <si>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</si>
  <si>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</si>
  <si>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</si>
  <si>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</si>
  <si>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</si>
  <si>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</si>
  <si>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</si>
  <si>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</si>
  <si>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</si>
  <si>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</si>
  <si>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</si>
  <si>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</si>
  <si>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</si>
  <si>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</si>
  <si>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</si>
  <si>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</si>
  <si>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</si>
  <si>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</si>
  <si>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</si>
  <si>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</si>
  <si>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</si>
  <si>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</si>
  <si>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</si>
  <si>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</si>
  <si>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</si>
  <si>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</si>
  <si>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</si>
  <si>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</si>
  <si>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</si>
  <si>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</si>
  <si>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</si>
  <si>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</si>
  <si>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</si>
  <si>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</si>
  <si>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</si>
  <si>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</si>
  <si>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</si>
  <si>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</si>
  <si>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</si>
  <si>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</si>
  <si>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</si>
  <si>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</si>
  <si>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</si>
  <si>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</si>
  <si>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</si>
  <si>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</si>
  <si>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</si>
  <si>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</si>
  <si>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</si>
  <si>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</si>
  <si>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</si>
  <si>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</si>
  <si>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</si>
  <si>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</si>
  <si>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</si>
  <si>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</si>
  <si>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</si>
  <si>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</si>
  <si>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</si>
  <si>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</si>
  <si>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</si>
  <si>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</si>
  <si>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</si>
  <si>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</si>
  <si>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</si>
  <si>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</si>
  <si>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</si>
  <si>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</si>
  <si>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</si>
  <si>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</si>
  <si>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</si>
  <si>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</si>
  <si>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</si>
  <si>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</si>
  <si>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</si>
  <si>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</si>
  <si>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</si>
  <si>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</si>
  <si>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</si>
  <si>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</si>
  <si>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</si>
  <si>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</si>
  <si>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</si>
  <si>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</si>
  <si>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</si>
  <si>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</si>
  <si>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</si>
  <si>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</si>
  <si>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</si>
  <si>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</si>
  <si>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</si>
  <si>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</si>
  <si>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</si>
  <si>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</si>
  <si>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</si>
  <si>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</si>
  <si>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</si>
  <si>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</si>
  <si>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</si>
  <si>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</si>
  <si>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</si>
  <si>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</si>
  <si>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</si>
  <si>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</si>
  <si>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</si>
  <si>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</si>
  <si>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</si>
  <si>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</si>
  <si>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</si>
  <si>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</si>
  <si>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</si>
  <si>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</si>
  <si>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</si>
  <si>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</si>
  <si>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</si>
  <si>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</si>
  <si>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</si>
  <si>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</si>
  <si>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</si>
  <si>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</si>
  <si>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</si>
  <si>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</si>
  <si>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</si>
  <si>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</si>
  <si>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</si>
  <si>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</si>
  <si>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</si>
  <si>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</si>
  <si>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</si>
  <si>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</si>
  <si>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</si>
  <si>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</si>
  <si>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</si>
  <si>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</si>
  <si>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</si>
  <si>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</si>
  <si>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</si>
  <si>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</si>
  <si>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</si>
  <si>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</si>
  <si>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</si>
  <si>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</si>
  <si>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</si>
  <si>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</si>
  <si>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</si>
  <si>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</si>
  <si>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</si>
  <si>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</si>
  <si>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</si>
  <si>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</si>
  <si>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</si>
  <si>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</si>
  <si>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</si>
  <si>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</si>
  <si>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</si>
  <si>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</si>
  <si>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</si>
  <si>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</si>
  <si>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</si>
  <si>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</si>
  <si>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</si>
  <si>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</si>
  <si>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</si>
  <si>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</si>
  <si>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</si>
  <si>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</si>
  <si>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</si>
  <si>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</si>
  <si>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</si>
  <si>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</si>
  <si>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</si>
  <si>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</si>
  <si>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</si>
  <si>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</si>
  <si>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</si>
  <si>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</si>
  <si>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</si>
  <si>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</si>
  <si>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</si>
  <si>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</si>
  <si>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</si>
  <si>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</si>
  <si>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</si>
  <si>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</si>
  <si>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</si>
  <si>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</si>
  <si>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</si>
  <si>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</si>
  <si>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</si>
  <si>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</si>
  <si>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</si>
  <si>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</si>
  <si>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</si>
  <si>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</si>
  <si>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</si>
  <si>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</si>
  <si>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</si>
  <si>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</si>
  <si>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</si>
  <si>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</si>
  <si>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</si>
  <si>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</si>
  <si>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</si>
  <si>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</si>
  <si>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</si>
  <si>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</si>
  <si>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</si>
  <si>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</si>
  <si>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</si>
  <si>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</si>
  <si>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</si>
  <si>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</si>
  <si>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</si>
  <si>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</si>
  <si>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</si>
  <si>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</si>
  <si>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</si>
  <si>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</si>
  <si>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</si>
  <si>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</si>
  <si>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</si>
  <si>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</si>
  <si>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</si>
  <si>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</si>
  <si>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</si>
  <si>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</si>
  <si>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</si>
  <si>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</si>
  <si>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</si>
  <si>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</si>
  <si>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</si>
  <si>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</si>
  <si>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</si>
  <si>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</si>
  <si>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</si>
  <si>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</si>
  <si>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</si>
  <si>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</si>
  <si>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</si>
  <si>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</si>
  <si>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</si>
  <si>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</si>
  <si>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</si>
  <si>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</si>
  <si>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</si>
  <si>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</si>
  <si>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</si>
  <si>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</si>
  <si>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</si>
  <si>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</si>
  <si>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</si>
  <si>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</si>
  <si>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</si>
  <si>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</si>
  <si>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</si>
  <si>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</si>
  <si>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</si>
  <si>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</si>
  <si>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</si>
  <si>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</si>
  <si>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</si>
  <si>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</si>
  <si>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</si>
  <si>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</si>
  <si>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</si>
  <si>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</si>
  <si>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</si>
  <si>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</si>
  <si>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</si>
  <si>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</si>
  <si>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</si>
  <si>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</si>
  <si>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</si>
  <si>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</si>
  <si>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</si>
  <si>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</si>
  <si>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</si>
  <si>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</si>
  <si>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</si>
  <si>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</si>
  <si>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</si>
  <si>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</si>
  <si>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</si>
  <si>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</si>
  <si>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</si>
  <si>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</si>
  <si>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</si>
  <si>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</si>
  <si>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</si>
  <si>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</si>
  <si>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</si>
  <si>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</si>
  <si>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</si>
  <si>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</si>
  <si>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</si>
  <si>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</si>
  <si>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</si>
  <si>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</si>
  <si>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</si>
  <si>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</si>
  <si>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</si>
  <si>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</si>
  <si>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</si>
  <si>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</si>
  <si>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</si>
  <si>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</si>
  <si>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</si>
  <si>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</si>
  <si>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</si>
  <si>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</si>
  <si>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</si>
  <si>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</si>
  <si>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</si>
  <si>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</si>
  <si>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</si>
  <si>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</si>
  <si>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</si>
  <si>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</si>
  <si>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</si>
  <si>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</si>
  <si>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</si>
  <si>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</si>
  <si>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</si>
  <si>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</si>
  <si>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</si>
  <si>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</si>
  <si>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</si>
  <si>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</si>
  <si>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</si>
  <si>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</si>
  <si>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</si>
  <si>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</si>
  <si>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</si>
  <si>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</si>
  <si>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</si>
  <si>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</si>
  <si>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</si>
  <si>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</si>
  <si>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</si>
  <si>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</si>
  <si>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</si>
  <si>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</si>
  <si>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</si>
  <si>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</si>
  <si>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</si>
  <si>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</si>
  <si>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</si>
  <si>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</si>
  <si>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</si>
  <si>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</si>
  <si>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</si>
  <si>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</si>
  <si>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</si>
  <si>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</si>
  <si>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</si>
  <si>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</si>
  <si>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</si>
  <si>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</si>
  <si>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</si>
  <si>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</si>
  <si>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</si>
  <si>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</si>
  <si>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</si>
  <si>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</si>
  <si>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</si>
  <si>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</si>
  <si>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</si>
  <si>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</si>
  <si>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</si>
  <si>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</si>
  <si>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</si>
  <si>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</si>
  <si>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</si>
  <si>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</si>
  <si>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</si>
  <si>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</si>
  <si>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</si>
  <si>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</si>
  <si>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</si>
  <si>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</si>
  <si>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</si>
  <si>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</si>
  <si>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</si>
  <si>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</si>
  <si>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</si>
  <si>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</si>
  <si>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</si>
  <si>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</si>
  <si>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</si>
  <si>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</si>
  <si>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</si>
  <si>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</si>
  <si>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</si>
  <si>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</si>
  <si>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</si>
  <si>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</si>
  <si>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</si>
  <si>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</si>
  <si>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</si>
  <si>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</si>
  <si>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</si>
  <si>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</si>
  <si>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</si>
  <si>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</si>
  <si>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</si>
  <si>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</si>
  <si>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</si>
  <si>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</si>
  <si>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</si>
  <si>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</si>
  <si>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</si>
  <si>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</si>
  <si>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</si>
  <si>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</si>
  <si>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</si>
  <si>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</si>
  <si>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</si>
  <si>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</si>
  <si>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</si>
  <si>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</si>
  <si>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</si>
  <si>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</si>
  <si>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</si>
  <si>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</si>
  <si>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</si>
  <si>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</si>
  <si>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</si>
  <si>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</si>
  <si>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</si>
  <si>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</si>
  <si>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</si>
  <si>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</si>
  <si>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</si>
  <si>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</si>
  <si>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</si>
  <si>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</si>
  <si>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</si>
  <si>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</si>
  <si>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</si>
  <si>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</si>
  <si>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</si>
  <si>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</si>
  <si>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</si>
  <si>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</si>
  <si>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</si>
  <si>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</si>
  <si>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</si>
  <si>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</si>
  <si>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</si>
  <si>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</si>
  <si>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</si>
  <si>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</si>
  <si>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</si>
  <si>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</si>
  <si>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</si>
  <si>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</si>
  <si>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</si>
  <si>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</si>
  <si>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</si>
  <si>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</si>
  <si>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</si>
  <si>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</si>
  <si>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</si>
  <si>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</si>
  <si>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</si>
  <si>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</si>
  <si>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</si>
  <si>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</si>
  <si>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</si>
  <si>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</si>
  <si>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</si>
  <si>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</si>
  <si>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</si>
  <si>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</si>
  <si>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</si>
  <si>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</si>
  <si>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</si>
  <si>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</si>
  <si>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</si>
  <si>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</si>
  <si>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</si>
  <si>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</si>
  <si>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</si>
  <si>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</si>
  <si>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</si>
  <si>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</si>
  <si>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</si>
  <si>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</si>
  <si>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</si>
  <si>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</si>
  <si>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</si>
  <si>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</si>
  <si>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</si>
  <si>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</si>
  <si>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</si>
  <si>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</si>
  <si>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</si>
  <si>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</si>
  <si>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</si>
  <si>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</si>
  <si>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</si>
  <si>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</si>
  <si>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</si>
  <si>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</si>
  <si>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</si>
  <si>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</si>
  <si>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</si>
  <si>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</si>
  <si>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</si>
  <si>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</si>
  <si>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</si>
  <si>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</si>
  <si>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</si>
  <si>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</si>
  <si>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</si>
  <si>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</si>
  <si>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</si>
  <si>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</si>
  <si>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</si>
  <si>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</si>
  <si>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</si>
  <si>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</si>
  <si>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</si>
  <si>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</si>
  <si>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</si>
  <si>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</si>
  <si>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</si>
  <si>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</si>
  <si>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</si>
  <si>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</si>
  <si>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</si>
  <si>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</si>
  <si>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</si>
  <si>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</si>
  <si>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</si>
  <si>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</si>
  <si>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</si>
  <si>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</si>
  <si>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</si>
  <si>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</si>
  <si>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</si>
  <si>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</si>
  <si>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</si>
  <si>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</si>
  <si>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</si>
  <si>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</si>
  <si>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</si>
  <si>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</si>
  <si>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</si>
  <si>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</si>
  <si>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</si>
  <si>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</si>
  <si>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</si>
  <si>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</si>
  <si>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</si>
  <si>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</si>
  <si>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</si>
  <si>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</si>
  <si>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</si>
  <si>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</si>
  <si>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</si>
  <si>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</si>
  <si>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</si>
  <si>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</si>
  <si>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</si>
  <si>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</si>
  <si>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</si>
  <si>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</si>
  <si>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</si>
  <si>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</si>
  <si>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</si>
  <si>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</si>
  <si>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</si>
  <si>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</si>
  <si>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</si>
  <si>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</si>
  <si>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</si>
  <si>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</si>
  <si>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</si>
  <si>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</si>
  <si>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</si>
  <si>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</si>
  <si>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</si>
  <si>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</si>
  <si>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</si>
  <si>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</si>
  <si>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</si>
  <si>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</si>
  <si>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</si>
  <si>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</si>
  <si>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</si>
  <si>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</si>
  <si>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</si>
  <si>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</si>
  <si>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</si>
  <si>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</si>
  <si>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</si>
  <si>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</si>
  <si>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</si>
  <si>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</si>
  <si>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</si>
  <si>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</si>
  <si>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</si>
  <si>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</si>
  <si>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</si>
  <si>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</si>
  <si>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</si>
  <si>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</si>
  <si>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</si>
  <si>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</si>
  <si>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</si>
  <si>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</si>
  <si>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</si>
  <si>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</si>
  <si>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</si>
  <si>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</si>
  <si>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</si>
  <si>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</si>
  <si>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</si>
  <si>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</si>
  <si>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</si>
  <si>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</si>
  <si>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</si>
  <si>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</si>
  <si>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</si>
  <si>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</si>
  <si>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</si>
  <si>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</si>
  <si>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</si>
  <si>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</si>
  <si>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</si>
  <si>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</si>
  <si>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</si>
  <si>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</si>
  <si>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</si>
  <si>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</si>
  <si>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</si>
  <si>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</si>
  <si>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</si>
  <si>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</si>
  <si>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</si>
  <si>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</si>
  <si>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</si>
  <si>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</si>
  <si>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</si>
  <si>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</si>
  <si>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</si>
  <si>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</si>
  <si>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</si>
  <si>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</si>
  <si>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</si>
  <si>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</si>
  <si>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</si>
  <si>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</si>
  <si>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</si>
  <si>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</si>
  <si>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</si>
  <si>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</si>
  <si>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</si>
  <si>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</si>
  <si>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</si>
  <si>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</si>
  <si>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</si>
  <si>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</si>
  <si>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</si>
  <si>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</si>
  <si>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</si>
  <si>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</si>
  <si>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</si>
  <si>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</si>
  <si>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</si>
  <si>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</si>
  <si>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</si>
  <si>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</si>
  <si>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</si>
  <si>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</si>
  <si>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</si>
  <si>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</si>
  <si>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</si>
  <si>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</si>
  <si>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</si>
  <si>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</si>
  <si>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</si>
  <si>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</si>
  <si>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</si>
  <si>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</si>
  <si>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</si>
  <si>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</si>
  <si>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</si>
  <si>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</si>
  <si>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</si>
  <si>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</si>
  <si>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</si>
  <si>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</si>
  <si>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</si>
  <si>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</si>
  <si>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</si>
  <si>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</si>
  <si>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</si>
  <si>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</si>
  <si>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</si>
  <si>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</si>
  <si>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</si>
  <si>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</si>
  <si>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</si>
  <si>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</si>
  <si>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</si>
  <si>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</si>
  <si>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</si>
  <si>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</si>
  <si>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</si>
  <si>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</si>
  <si>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</si>
  <si>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</si>
  <si>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</si>
  <si>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</si>
  <si>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</si>
  <si>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</si>
  <si>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</si>
  <si>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</si>
  <si>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</si>
  <si>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</si>
  <si>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</si>
  <si>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</si>
  <si>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</si>
  <si>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</si>
  <si>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</si>
  <si>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</si>
  <si>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</si>
  <si>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</si>
  <si>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</si>
  <si>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</si>
  <si>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</si>
  <si>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</si>
  <si>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</si>
  <si>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</si>
  <si>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</si>
  <si>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</si>
  <si>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</si>
  <si>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</si>
  <si>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</si>
  <si>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</si>
  <si>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</si>
  <si>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</si>
  <si>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</si>
  <si>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</si>
  <si>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</si>
  <si>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</si>
  <si>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</si>
  <si>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</si>
  <si>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</si>
  <si>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</si>
  <si>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</si>
  <si>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</si>
  <si>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</si>
  <si>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</si>
  <si>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</si>
  <si>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</si>
  <si>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</si>
  <si>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</si>
  <si>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</si>
  <si>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</si>
  <si>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</si>
  <si>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</si>
  <si>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</si>
  <si>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</si>
  <si>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</si>
  <si>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</si>
  <si>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</si>
  <si>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</si>
  <si>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</si>
  <si>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</si>
  <si>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</si>
  <si>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</si>
  <si>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</si>
  <si>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</si>
  <si>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</si>
  <si>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</si>
  <si>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</si>
  <si>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</si>
  <si>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</si>
  <si>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</si>
  <si>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</si>
  <si>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</si>
  <si>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</si>
  <si>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</si>
  <si>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</si>
  <si>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</si>
  <si>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</si>
  <si>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</si>
  <si>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</si>
  <si>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</si>
  <si>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</si>
  <si>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</si>
  <si>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</si>
  <si>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</si>
  <si>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</si>
  <si>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</si>
  <si>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</si>
  <si>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</si>
  <si>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</si>
  <si>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</si>
  <si>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</si>
  <si>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</si>
  <si>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</si>
  <si>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</si>
  <si>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</si>
  <si>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</si>
  <si>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</si>
  <si>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</si>
  <si>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</si>
  <si>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</si>
  <si>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</si>
  <si>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</si>
  <si>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</si>
  <si>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</si>
  <si>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</si>
  <si>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</si>
  <si>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</si>
  <si>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</si>
  <si>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</si>
  <si>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</si>
  <si>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</si>
  <si>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</si>
  <si>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</si>
  <si>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</si>
  <si>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</si>
  <si>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</si>
  <si>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</si>
  <si>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</si>
  <si>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</si>
  <si>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</si>
  <si>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</si>
  <si>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</si>
  <si>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</si>
  <si>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</si>
  <si>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</si>
  <si>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</si>
  <si>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</si>
  <si>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</si>
  <si>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</si>
  <si>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</si>
  <si>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</si>
  <si>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</si>
  <si>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</si>
  <si>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</si>
  <si>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</si>
  <si>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</si>
  <si>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</si>
  <si>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</si>
  <si>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</si>
  <si>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</si>
  <si>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</si>
  <si>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</si>
  <si>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</si>
  <si>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</si>
  <si>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</si>
  <si>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</si>
  <si>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</si>
  <si>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</si>
  <si>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</si>
  <si>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</si>
  <si>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</si>
  <si>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</si>
  <si>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</si>
  <si>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</si>
  <si>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</si>
  <si>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</si>
  <si>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</si>
  <si>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</si>
  <si>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</si>
  <si>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</si>
  <si>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</si>
  <si>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</si>
  <si>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</si>
  <si>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</si>
  <si>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</si>
  <si>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</si>
  <si>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</si>
  <si>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</si>
  <si>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</si>
  <si>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</si>
  <si>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</si>
  <si>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</si>
  <si>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</si>
  <si>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</si>
  <si>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</si>
  <si>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</si>
  <si>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</si>
  <si>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</si>
  <si>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</si>
  <si>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</si>
  <si>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</si>
  <si>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</si>
  <si>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</si>
  <si>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</si>
  <si>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</si>
  <si>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</si>
  <si>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</si>
  <si>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</si>
  <si>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</si>
  <si>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</si>
  <si>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</si>
  <si>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</si>
  <si>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</si>
  <si>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</si>
  <si>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</si>
  <si>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</si>
  <si>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</si>
  <si>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</si>
  <si>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</si>
  <si>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</si>
  <si>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</si>
  <si>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</si>
  <si>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</si>
  <si>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</si>
  <si>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</si>
  <si>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</si>
  <si>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</si>
  <si>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</si>
  <si>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</si>
  <si>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</si>
  <si>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</si>
  <si>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</si>
  <si>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</si>
  <si>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</si>
  <si>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</si>
  <si>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</si>
  <si>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</si>
  <si>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</si>
  <si>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</si>
  <si>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</si>
  <si>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</si>
  <si>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</si>
  <si>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</si>
  <si>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</si>
  <si>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</si>
  <si>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</si>
  <si>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</si>
  <si>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</si>
  <si>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</si>
  <si>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</si>
  <si>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</si>
  <si>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</si>
  <si>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</si>
  <si>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</si>
  <si>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</si>
  <si>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</si>
  <si>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</si>
  <si>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</si>
  <si>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</si>
  <si>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</si>
  <si>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</si>
  <si>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</si>
  <si>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</si>
  <si>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</si>
  <si>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</si>
  <si>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</si>
  <si>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</si>
  <si>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</si>
  <si>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</si>
  <si>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</si>
  <si>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</si>
  <si>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</si>
  <si>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</si>
  <si>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</si>
  <si>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</si>
  <si>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</si>
  <si>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</si>
  <si>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</si>
  <si>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</si>
  <si>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</si>
  <si>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</si>
  <si>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</si>
  <si>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</si>
  <si>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</si>
  <si>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</si>
  <si>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</si>
  <si>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</si>
  <si>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</si>
  <si>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</si>
  <si>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</si>
  <si>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</si>
  <si>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</si>
  <si>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</si>
  <si>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</si>
  <si>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</si>
  <si>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</si>
  <si>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</si>
  <si>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</si>
  <si>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</si>
  <si>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</si>
  <si>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</si>
  <si>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</si>
  <si>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</si>
  <si>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</si>
  <si>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</si>
  <si>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</si>
  <si>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</si>
  <si>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</si>
  <si>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</si>
  <si>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</si>
  <si>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</si>
  <si>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</si>
  <si>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</si>
  <si>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</si>
  <si>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</si>
  <si>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</si>
  <si>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</si>
  <si>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</si>
  <si>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</si>
  <si>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</si>
  <si>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</si>
  <si>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</si>
  <si>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</si>
  <si>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</si>
  <si>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</si>
  <si>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</si>
  <si>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</si>
  <si>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</si>
  <si>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</si>
  <si>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</si>
  <si>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</si>
  <si>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</si>
  <si>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</si>
  <si>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</si>
  <si>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</si>
  <si>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</si>
  <si>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</si>
  <si>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</si>
  <si>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</si>
  <si>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</si>
  <si>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</si>
  <si>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</si>
  <si>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</si>
  <si>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</si>
  <si>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</si>
  <si>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</si>
  <si>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</si>
  <si>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</si>
  <si>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</si>
  <si>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</si>
  <si>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</si>
  <si>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</si>
  <si>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</si>
  <si>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</si>
  <si>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</si>
  <si>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</si>
  <si>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</si>
  <si>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</si>
  <si>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</si>
  <si>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</si>
  <si>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</si>
  <si>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</si>
  <si>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</si>
  <si>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</si>
  <si>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</si>
  <si>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</si>
  <si>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</si>
  <si>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</si>
  <si>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</si>
  <si>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</si>
  <si>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</si>
  <si>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</si>
  <si>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</si>
  <si>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</si>
  <si>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</si>
  <si>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</si>
  <si>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</si>
  <si>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</si>
  <si>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</si>
  <si>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</si>
  <si>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</si>
  <si>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</si>
  <si>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</si>
  <si>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</si>
  <si>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</si>
  <si>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</si>
  <si>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</si>
  <si>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</si>
  <si>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</si>
  <si>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</si>
  <si>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</si>
  <si>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</si>
  <si>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</si>
  <si>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</si>
  <si>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</si>
  <si>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</si>
  <si>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</si>
  <si>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</si>
  <si>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</si>
  <si>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</si>
  <si>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</si>
  <si>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</si>
  <si>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</si>
  <si>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</si>
  <si>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</si>
  <si>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</si>
  <si>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</si>
  <si>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</si>
  <si>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</si>
  <si>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</si>
  <si>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</si>
  <si>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</si>
  <si>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</si>
  <si>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</si>
  <si>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</si>
  <si>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</si>
  <si>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</si>
  <si>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</si>
  <si>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</si>
  <si>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</si>
  <si>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</si>
  <si>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</si>
  <si>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</si>
  <si>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</si>
  <si>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</si>
  <si>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</si>
  <si>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</si>
  <si>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</si>
  <si>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</si>
  <si>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</si>
  <si>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</si>
  <si>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</si>
  <si>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</si>
  <si>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</si>
  <si>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</si>
  <si>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</si>
  <si>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</si>
  <si>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</si>
  <si>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</si>
  <si>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</si>
  <si>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</si>
  <si>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</si>
  <si>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</si>
  <si>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</si>
  <si>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</si>
  <si>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</si>
  <si>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</si>
  <si>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</si>
  <si>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</si>
  <si>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</si>
  <si>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</si>
  <si>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</si>
  <si>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</si>
  <si>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</si>
  <si>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</si>
  <si>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</si>
  <si>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</si>
  <si>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</si>
  <si>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</si>
  <si>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</si>
  <si>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</si>
  <si>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</si>
  <si>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</si>
  <si>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</si>
  <si>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</si>
  <si>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</si>
  <si>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</si>
  <si>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</si>
  <si>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</si>
  <si>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</si>
  <si>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</si>
  <si>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</si>
  <si>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</si>
  <si>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</si>
  <si>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</si>
  <si>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</si>
  <si>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</si>
  <si>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</si>
  <si>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</si>
  <si>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</si>
  <si>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</si>
  <si>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</si>
  <si>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</si>
  <si>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</si>
  <si>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</si>
  <si>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</si>
  <si>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</si>
  <si>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</si>
  <si>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</si>
  <si>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</si>
  <si>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</si>
  <si>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</si>
  <si>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</si>
  <si>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</si>
  <si>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</si>
  <si>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</si>
  <si>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</si>
  <si>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</si>
  <si>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</si>
  <si>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</si>
  <si>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</si>
  <si>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</si>
  <si>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</si>
  <si>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</si>
  <si>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</si>
  <si>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</si>
  <si>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</si>
  <si>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</si>
  <si>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</si>
  <si>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</si>
  <si>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</si>
  <si>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</si>
  <si>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</si>
  <si>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</si>
  <si>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</si>
  <si>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</si>
  <si>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</si>
  <si>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</si>
  <si>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</si>
  <si>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</si>
  <si>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</si>
  <si>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</si>
  <si>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</si>
  <si>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</si>
  <si>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</si>
  <si>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</si>
  <si>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</si>
  <si>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</si>
  <si>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</si>
  <si>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</si>
  <si>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</si>
  <si>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</si>
  <si>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</si>
  <si>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</si>
  <si>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</si>
  <si>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</si>
  <si>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</si>
  <si>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</si>
  <si>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</si>
  <si>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</si>
  <si>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</si>
  <si>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</si>
  <si>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</si>
  <si>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</si>
  <si>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</si>
  <si>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</si>
  <si>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</si>
  <si>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</si>
  <si>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</si>
  <si>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</si>
  <si>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</si>
  <si>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</si>
  <si>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</si>
  <si>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</si>
  <si>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</si>
  <si>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</si>
  <si>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</si>
  <si>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</si>
  <si>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</si>
  <si>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</si>
  <si>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</si>
  <si>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</si>
  <si>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</si>
  <si>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</si>
  <si>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</si>
  <si>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</si>
  <si>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</si>
  <si>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</si>
  <si>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</si>
  <si>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</si>
  <si>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</si>
  <si>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</si>
  <si>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</si>
  <si>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</si>
  <si>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</si>
  <si>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</si>
  <si>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</si>
  <si>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</si>
  <si>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</si>
  <si>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</si>
  <si>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</si>
  <si>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</si>
  <si>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</si>
  <si>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</si>
  <si>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</si>
  <si>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</si>
  <si>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</si>
  <si>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</si>
  <si>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</si>
  <si>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</si>
  <si>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</si>
  <si>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</si>
  <si>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</si>
  <si>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</si>
  <si>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</si>
  <si>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</si>
  <si>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</si>
  <si>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</si>
  <si>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</si>
  <si>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</si>
  <si>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</si>
  <si>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</si>
  <si>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</si>
  <si>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</si>
  <si>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</si>
  <si>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</si>
  <si>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</si>
  <si>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</si>
  <si>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</si>
  <si>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</si>
  <si>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</si>
  <si>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</si>
  <si>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</si>
  <si>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</si>
  <si>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</si>
  <si>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</si>
  <si>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</si>
  <si>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</si>
  <si>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</si>
  <si>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</si>
  <si>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</si>
  <si>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</si>
  <si>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</si>
  <si>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</si>
  <si>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</si>
  <si>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</si>
  <si>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</si>
  <si>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</si>
  <si>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</si>
  <si>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</si>
  <si>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</si>
  <si>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</si>
  <si>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</si>
  <si>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</si>
  <si>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</si>
  <si>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</si>
  <si>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</si>
  <si>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</si>
  <si>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</si>
  <si>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</si>
  <si>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</si>
  <si>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</si>
  <si>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</si>
  <si>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</si>
  <si>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</si>
  <si>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</si>
  <si>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</si>
  <si>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</si>
  <si>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</si>
  <si>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</si>
  <si>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</si>
  <si>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</si>
  <si>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</si>
  <si>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</si>
  <si>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</si>
  <si>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</si>
  <si>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</si>
  <si>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</si>
  <si>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</si>
  <si>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</si>
  <si>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</si>
  <si>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</si>
  <si>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</si>
  <si>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</si>
  <si>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</si>
  <si>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</si>
  <si>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</si>
  <si>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</si>
  <si>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</si>
  <si>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</si>
  <si>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</si>
  <si>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</si>
  <si>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</si>
  <si>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</si>
  <si>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</si>
  <si>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</si>
  <si>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</si>
  <si>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</si>
  <si>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</si>
  <si>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</si>
  <si>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</si>
  <si>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</si>
  <si>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</si>
  <si>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</si>
  <si>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</si>
  <si>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</si>
  <si>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</si>
  <si>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</si>
  <si>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</si>
  <si>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</si>
  <si>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</si>
  <si>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</si>
  <si>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</si>
  <si>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</si>
  <si>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</si>
  <si>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</si>
  <si>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</si>
  <si>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</si>
  <si>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</si>
  <si>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</si>
  <si>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</si>
  <si>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</si>
  <si>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</si>
  <si>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</si>
  <si>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</si>
  <si>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</si>
  <si>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</si>
  <si>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</si>
  <si>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</si>
  <si>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</si>
  <si>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</si>
  <si>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</si>
  <si>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</si>
  <si>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</si>
  <si>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</si>
  <si>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</si>
  <si>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</si>
  <si>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</si>
  <si>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</si>
  <si>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</si>
  <si>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</si>
  <si>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</si>
  <si>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</si>
  <si>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</si>
  <si>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</si>
  <si>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</si>
  <si>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</si>
  <si>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</si>
  <si>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</si>
  <si>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</si>
  <si>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</si>
  <si>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</si>
  <si>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</si>
  <si>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</si>
  <si>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</si>
  <si>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</si>
  <si>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</si>
  <si>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</si>
  <si>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</si>
  <si>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</si>
  <si>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</si>
  <si>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</si>
  <si>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</si>
  <si>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</si>
  <si>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</si>
  <si>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</si>
  <si>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</si>
  <si>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</si>
  <si>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</si>
  <si>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</si>
  <si>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</si>
  <si>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</si>
  <si>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</si>
  <si>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</si>
  <si>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</si>
  <si>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</si>
  <si>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</si>
  <si>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</si>
  <si>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</si>
  <si>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</si>
  <si>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</si>
  <si>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</si>
  <si>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</si>
  <si>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</si>
  <si>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</si>
  <si>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</si>
  <si>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</si>
  <si>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</si>
  <si>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</si>
  <si>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</si>
  <si>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</si>
  <si>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</si>
  <si>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</si>
  <si>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</si>
  <si>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</si>
  <si>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</si>
  <si>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</si>
  <si>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</si>
  <si>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</si>
  <si>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</si>
  <si>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</si>
  <si>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</si>
  <si>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</si>
  <si>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</si>
  <si>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</si>
  <si>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</si>
  <si>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</si>
  <si>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</si>
  <si>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</si>
  <si>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</si>
  <si>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</si>
  <si>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</si>
  <si>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</si>
  <si>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</si>
  <si>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</si>
  <si>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</si>
  <si>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</si>
  <si>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</si>
  <si>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</si>
  <si>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</si>
  <si>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</si>
  <si>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</si>
  <si>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</si>
  <si>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</si>
  <si>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</si>
  <si>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</si>
  <si>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</si>
  <si>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</si>
  <si>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</si>
  <si>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</si>
  <si>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</si>
  <si>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</si>
  <si>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</si>
  <si>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</si>
  <si>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</si>
  <si>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</si>
  <si>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</si>
  <si>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</si>
  <si>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</si>
  <si>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</si>
  <si>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</si>
  <si>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</si>
  <si>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</si>
  <si>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</si>
  <si>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</si>
  <si>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</si>
  <si>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</si>
  <si>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</si>
  <si>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</si>
  <si>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</si>
  <si>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</si>
  <si>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</si>
  <si>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</si>
  <si>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</si>
  <si>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</si>
  <si>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</si>
  <si>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</si>
  <si>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</si>
  <si>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</si>
  <si>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</si>
  <si>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</si>
  <si>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</si>
  <si>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</si>
  <si>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</si>
  <si>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</si>
  <si>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</si>
  <si>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</si>
  <si>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</si>
  <si>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</si>
  <si>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</si>
  <si>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</si>
  <si>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</si>
  <si>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</si>
  <si>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</si>
  <si>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</si>
  <si>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</si>
  <si>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</si>
  <si>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</si>
  <si>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</si>
  <si>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</si>
  <si>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</si>
  <si>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</si>
  <si>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</si>
  <si>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</si>
  <si>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</si>
  <si>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</si>
  <si>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</si>
  <si>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</si>
  <si>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</si>
  <si>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</si>
  <si>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</si>
  <si>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</si>
  <si>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</si>
  <si>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</si>
  <si>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</si>
  <si>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</si>
  <si>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</si>
  <si>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</si>
  <si>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</si>
  <si>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</si>
  <si>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</si>
  <si>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</si>
  <si>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</si>
  <si>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</si>
  <si>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</si>
  <si>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</si>
  <si>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</si>
  <si>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</si>
  <si>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</si>
  <si>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</si>
  <si>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</si>
  <si>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</si>
  <si>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</si>
  <si>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</si>
  <si>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</si>
  <si>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</si>
  <si>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</si>
  <si>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</si>
  <si>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</si>
  <si>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</si>
  <si>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</si>
  <si>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</si>
  <si>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</si>
  <si>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</si>
  <si>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</si>
  <si>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</si>
  <si>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</si>
  <si>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</si>
  <si>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</si>
  <si>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</si>
  <si>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</si>
  <si>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</si>
  <si>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</si>
  <si>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</si>
  <si>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</si>
  <si>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</si>
  <si>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</si>
  <si>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</si>
  <si>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</si>
  <si>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</si>
  <si>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</si>
  <si>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</si>
  <si>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</si>
  <si>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</si>
  <si>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</si>
  <si>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</si>
  <si>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</si>
  <si>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</si>
  <si>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</si>
  <si>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</si>
  <si>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</si>
  <si>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</si>
  <si>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</si>
  <si>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</si>
  <si>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</si>
  <si>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</si>
  <si>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</si>
  <si>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</si>
  <si>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</si>
  <si>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</si>
  <si>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</si>
  <si>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</si>
  <si>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</si>
  <si>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</si>
  <si>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</si>
  <si>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</si>
  <si>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</si>
  <si>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</si>
  <si>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</si>
  <si>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</si>
  <si>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</si>
  <si>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</si>
  <si>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</si>
  <si>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</si>
  <si>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</si>
  <si>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</si>
  <si>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</si>
  <si>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</si>
  <si>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</si>
  <si>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</si>
  <si>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</si>
  <si>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</si>
  <si>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</si>
  <si>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</si>
  <si>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</si>
  <si>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</si>
  <si>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</si>
  <si>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</si>
  <si>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</si>
  <si>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</si>
  <si>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</si>
  <si>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</si>
  <si>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</si>
  <si>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</si>
  <si>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</si>
  <si>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</si>
  <si>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</si>
  <si>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</si>
  <si>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</si>
  <si>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</si>
  <si>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</si>
  <si>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</si>
  <si>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</si>
  <si>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</si>
  <si>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</si>
  <si>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</si>
  <si>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</si>
  <si>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</si>
  <si>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</si>
  <si>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</si>
  <si>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</si>
  <si>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</si>
  <si>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</si>
  <si>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</si>
  <si>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</si>
  <si>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</si>
  <si>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</si>
  <si>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</si>
  <si>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</si>
  <si>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</si>
  <si>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</si>
  <si>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</si>
  <si>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</si>
  <si>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</si>
  <si>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</si>
  <si>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</si>
  <si>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</si>
  <si>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</si>
  <si>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</si>
  <si>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</si>
  <si>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</si>
  <si>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</si>
  <si>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</si>
  <si>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</si>
  <si>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</si>
  <si>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</si>
  <si>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</si>
  <si>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</si>
  <si>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</si>
  <si>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</si>
  <si>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</si>
  <si>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</si>
  <si>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</si>
  <si>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</si>
  <si>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</si>
  <si>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</si>
  <si>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</si>
  <si>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</si>
  <si>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</si>
  <si>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</si>
  <si>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</si>
  <si>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</si>
  <si>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</si>
  <si>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</si>
  <si>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</si>
  <si>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</si>
  <si>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</si>
  <si>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</si>
  <si>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</si>
  <si>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</si>
  <si>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</si>
  <si>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</si>
  <si>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</si>
  <si>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</si>
  <si>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</si>
  <si>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</si>
  <si>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</si>
  <si>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</si>
  <si>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</si>
  <si>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</si>
  <si>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</si>
  <si>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</si>
  <si>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</si>
  <si>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</si>
  <si>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</si>
  <si>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</si>
  <si>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</si>
  <si>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</si>
  <si>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</si>
  <si>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</si>
  <si>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</si>
  <si>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</si>
  <si>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</si>
  <si>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</si>
  <si>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</si>
  <si>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</si>
  <si>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</si>
  <si>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</si>
  <si>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</si>
  <si>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</si>
  <si>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</si>
  <si>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</si>
  <si>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</si>
  <si>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</si>
  <si>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</si>
  <si>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</si>
  <si>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</si>
  <si>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</si>
  <si>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</si>
  <si>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</si>
  <si>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</si>
  <si>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</si>
  <si>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</si>
  <si>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</si>
  <si>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</si>
  <si>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</si>
  <si>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</si>
  <si>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</si>
  <si>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</si>
  <si>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</si>
  <si>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</si>
  <si>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</si>
  <si>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</si>
  <si>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</si>
  <si>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</si>
  <si>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</si>
  <si>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</si>
  <si>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</si>
  <si>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</si>
  <si>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</si>
  <si>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</si>
  <si>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</si>
  <si>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</si>
  <si>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</si>
  <si>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</si>
  <si>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</si>
  <si>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</si>
  <si>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</si>
  <si>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</si>
  <si>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</si>
  <si>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</si>
  <si>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</si>
  <si>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</si>
  <si>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</si>
  <si>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</si>
  <si>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</si>
  <si>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</si>
  <si>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</si>
  <si>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</si>
  <si>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</si>
  <si>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</si>
  <si>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</si>
  <si>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</si>
  <si>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</si>
  <si>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</si>
  <si>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</si>
  <si>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</si>
  <si>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</si>
  <si>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</si>
  <si>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</si>
  <si>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</si>
  <si>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</si>
  <si>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</si>
  <si>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</si>
  <si>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</si>
  <si>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</si>
  <si>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</si>
  <si>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</si>
  <si>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</si>
  <si>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</si>
  <si>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</si>
  <si>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</si>
  <si>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</si>
  <si>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</si>
  <si>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</si>
  <si>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</si>
  <si>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</si>
  <si>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</si>
  <si>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</si>
  <si>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</si>
  <si>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</si>
  <si>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</si>
  <si>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</si>
  <si>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</si>
  <si>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</si>
  <si>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</si>
  <si>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</si>
  <si>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</si>
  <si>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</si>
  <si>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</si>
  <si>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</si>
  <si>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</si>
  <si>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</si>
  <si>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</si>
  <si>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</si>
  <si>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</si>
  <si>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</si>
  <si>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</si>
  <si>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</si>
  <si>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</si>
  <si>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</si>
  <si>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</si>
  <si>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</si>
  <si>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</si>
  <si>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</si>
  <si>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</si>
  <si>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</si>
  <si>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</si>
  <si>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</si>
  <si>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</si>
  <si>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</si>
  <si>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</si>
  <si>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</si>
  <si>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</si>
  <si>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</si>
  <si>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</si>
  <si>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</si>
  <si>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</si>
  <si>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</si>
  <si>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</si>
  <si>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</si>
  <si>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</si>
  <si>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</si>
  <si>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</si>
  <si>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</si>
  <si>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</si>
  <si>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</si>
  <si>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</si>
  <si>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</si>
  <si>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</si>
  <si>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</si>
  <si>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</si>
  <si>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</si>
  <si>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</si>
  <si>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</si>
  <si>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</si>
  <si>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</si>
  <si>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</si>
  <si>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</si>
  <si>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</si>
  <si>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</si>
  <si>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</si>
  <si>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</si>
  <si>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</si>
  <si>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</si>
  <si>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</si>
  <si>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</si>
  <si>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</si>
  <si>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</si>
  <si>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</si>
  <si>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</si>
  <si>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</si>
  <si>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</si>
  <si>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</si>
  <si>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</si>
  <si>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</si>
  <si>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</si>
  <si>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</si>
  <si>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</si>
  <si>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</si>
  <si>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</si>
  <si>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</si>
  <si>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</si>
  <si>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</si>
  <si>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</si>
  <si>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</si>
  <si>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</si>
  <si>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</si>
  <si>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</si>
  <si>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</si>
  <si>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</si>
  <si>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</si>
  <si>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</si>
  <si>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</si>
  <si>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</si>
  <si>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</si>
  <si>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</si>
  <si>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</si>
  <si>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</si>
  <si>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</si>
  <si>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</si>
  <si>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</si>
  <si>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</si>
  <si>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</si>
  <si>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</si>
  <si>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</si>
  <si>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</si>
  <si>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</si>
  <si>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</si>
  <si>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</si>
  <si>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</si>
  <si>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</si>
  <si>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</si>
  <si>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</si>
  <si>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</si>
  <si>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</si>
  <si>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</si>
  <si>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</si>
  <si>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</si>
  <si>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</si>
  <si>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</si>
  <si>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</si>
  <si>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</si>
  <si>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</si>
  <si>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</si>
  <si>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</si>
  <si>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</si>
  <si>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</si>
  <si>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</si>
  <si>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</si>
  <si>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</si>
  <si>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</si>
  <si>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</si>
  <si>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</si>
  <si>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</si>
  <si>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</si>
  <si>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</si>
  <si>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</si>
  <si>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</si>
  <si>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</si>
  <si>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</si>
  <si>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</si>
  <si>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</si>
  <si>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</si>
  <si>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</si>
  <si>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</si>
  <si>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</si>
  <si>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</si>
  <si>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</si>
  <si>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</si>
  <si>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</si>
  <si>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</si>
  <si>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</si>
  <si>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</si>
  <si>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</si>
  <si>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</si>
  <si>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</si>
  <si>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</si>
  <si>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</si>
  <si>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</si>
  <si>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</si>
  <si>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</si>
  <si>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</si>
  <si>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</si>
  <si>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</si>
  <si>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</si>
  <si>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</si>
  <si>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</si>
  <si>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</si>
  <si>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</si>
  <si>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</si>
  <si>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</si>
  <si>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</si>
  <si>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</si>
  <si>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</si>
  <si>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</si>
  <si>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</si>
  <si>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</si>
  <si>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</si>
  <si>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</si>
  <si>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</si>
  <si>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</si>
  <si>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</si>
  <si>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</si>
  <si>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</si>
  <si>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</si>
  <si>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</si>
  <si>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</si>
  <si>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</si>
  <si>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</si>
  <si>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</si>
  <si>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</si>
  <si>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</si>
  <si>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</si>
  <si>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</si>
  <si>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</si>
  <si>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</si>
  <si>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</si>
  <si>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</si>
  <si>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</si>
  <si>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</si>
  <si>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</si>
  <si>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</si>
  <si>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</si>
  <si>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</si>
  <si>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</si>
  <si>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</si>
  <si>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</si>
  <si>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</si>
  <si>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</si>
  <si>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</si>
  <si>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</si>
  <si>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</si>
  <si>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</si>
  <si>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</si>
  <si>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</si>
  <si>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</si>
  <si>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</si>
  <si>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</si>
  <si>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</si>
  <si>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</si>
  <si>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</si>
  <si>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</si>
  <si>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</si>
  <si>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</si>
  <si>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</si>
  <si>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</si>
  <si>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</si>
  <si>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</si>
  <si>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</si>
  <si>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</si>
  <si>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</si>
  <si>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</si>
  <si>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</si>
  <si>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</si>
  <si>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</si>
  <si>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</si>
  <si>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</si>
  <si>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</si>
  <si>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</si>
  <si>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</si>
  <si>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</si>
  <si>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</si>
  <si>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</si>
  <si>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</si>
  <si>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</si>
  <si>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</si>
  <si>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</si>
  <si>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</si>
  <si>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</si>
  <si>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</si>
  <si>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</si>
  <si>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</si>
  <si>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</si>
  <si>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</si>
  <si>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</si>
  <si>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</si>
  <si>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</si>
  <si>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</si>
  <si>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</si>
  <si>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</si>
  <si>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</si>
  <si>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</si>
  <si>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</si>
  <si>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</si>
  <si>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</si>
  <si>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</si>
  <si>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</si>
  <si>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</si>
  <si>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</si>
  <si>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</si>
  <si>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</si>
  <si>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</si>
  <si>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</si>
  <si>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</si>
  <si>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</si>
  <si>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</si>
  <si>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</si>
  <si>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</si>
  <si>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</si>
  <si>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</si>
  <si>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</si>
  <si>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</si>
  <si>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</si>
  <si>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</si>
  <si>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</si>
  <si>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</si>
  <si>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</si>
  <si>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</si>
  <si>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</si>
  <si>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</si>
  <si>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</si>
  <si>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</si>
  <si>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</si>
  <si>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</si>
  <si>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</si>
  <si>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</si>
  <si>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</si>
  <si>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</si>
  <si>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</si>
  <si>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</si>
  <si>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</si>
  <si>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</si>
  <si>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</si>
  <si>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</si>
  <si>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</si>
  <si>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</si>
  <si>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</si>
  <si>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</si>
  <si>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</si>
  <si>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</si>
  <si>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</si>
  <si>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</si>
  <si>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</si>
  <si>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</si>
  <si>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</si>
  <si>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</si>
  <si>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</si>
  <si>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</si>
  <si>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</si>
  <si>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</si>
  <si>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</si>
  <si>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</si>
  <si>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</si>
  <si>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</si>
  <si>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</si>
  <si>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</si>
  <si>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</si>
  <si>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</si>
  <si>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</si>
  <si>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</si>
  <si>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</si>
  <si>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</si>
  <si>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</si>
  <si>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</si>
  <si>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</si>
  <si>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</si>
  <si>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</si>
  <si>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</si>
  <si>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</si>
  <si>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</si>
  <si>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</si>
  <si>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</si>
  <si>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</si>
  <si>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</si>
  <si>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</si>
  <si>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</si>
  <si>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</si>
  <si>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</si>
  <si>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</si>
  <si>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</si>
  <si>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</si>
  <si>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</si>
  <si>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</si>
  <si>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</si>
  <si>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</si>
  <si>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</si>
  <si>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</si>
  <si>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</si>
  <si>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</si>
  <si>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</si>
  <si>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</si>
  <si>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</si>
  <si>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</si>
  <si>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</si>
  <si>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</si>
  <si>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</si>
  <si>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</si>
  <si>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</si>
  <si>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</si>
  <si>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</si>
  <si>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</si>
  <si>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</si>
  <si>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</si>
  <si>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</si>
  <si>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</si>
  <si>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</si>
  <si>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</si>
  <si>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</si>
  <si>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</si>
  <si>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</si>
  <si>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</si>
  <si>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</si>
  <si>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</si>
  <si>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</si>
  <si>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</si>
  <si>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</si>
  <si>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</si>
  <si>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</si>
  <si>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</si>
  <si>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</si>
  <si>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</si>
  <si>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</si>
  <si>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</si>
  <si>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</si>
  <si>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</si>
  <si>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</si>
  <si>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</si>
  <si>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</si>
  <si>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</si>
  <si>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</si>
  <si>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</si>
  <si>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</si>
  <si>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</si>
  <si>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</si>
  <si>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</si>
  <si>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</si>
  <si>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</si>
  <si>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</si>
  <si>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</si>
  <si>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</si>
  <si>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</si>
  <si>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</si>
  <si>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</si>
  <si>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</si>
  <si>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</si>
  <si>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</si>
  <si>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</si>
  <si>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</si>
  <si>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</si>
  <si>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</si>
  <si>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</si>
  <si>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</si>
  <si>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</si>
  <si>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</si>
  <si>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</si>
  <si>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</si>
  <si>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</si>
  <si>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</si>
  <si>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</si>
  <si>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</si>
  <si>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</si>
  <si>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</si>
  <si>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</si>
  <si>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</si>
  <si>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</si>
  <si>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</si>
  <si>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</si>
  <si>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</si>
  <si>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</si>
  <si>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</si>
  <si>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</si>
  <si>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</si>
  <si>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</si>
  <si>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</si>
  <si>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</si>
  <si>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</si>
  <si>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</si>
  <si>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</si>
  <si>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</si>
  <si>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</si>
  <si>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</si>
  <si>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</si>
  <si>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</si>
  <si>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</si>
  <si>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</si>
  <si>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</si>
  <si>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</si>
  <si>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</si>
  <si>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</si>
  <si>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</si>
  <si>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</si>
  <si>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</si>
  <si>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</si>
  <si>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</si>
  <si>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</si>
  <si>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</si>
  <si>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</si>
  <si>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</si>
  <si>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</si>
  <si>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</si>
  <si>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</si>
  <si>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</si>
  <si>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</si>
  <si>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</si>
  <si>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</si>
  <si>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</si>
  <si>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</si>
  <si>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</si>
  <si>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</si>
  <si>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</si>
  <si>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</si>
  <si>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</si>
  <si>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</si>
  <si>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</si>
  <si>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</si>
  <si>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</si>
  <si>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</si>
  <si>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</si>
  <si>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</si>
  <si>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</si>
  <si>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</si>
  <si>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</si>
  <si>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</si>
  <si>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</si>
  <si>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</si>
  <si>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</si>
  <si>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</si>
  <si>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</si>
  <si>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</si>
  <si>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</si>
  <si>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</si>
  <si>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</si>
  <si>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</si>
  <si>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</si>
  <si>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</si>
  <si>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</si>
  <si>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</si>
  <si>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</si>
  <si>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</si>
  <si>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</si>
  <si>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</si>
  <si>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</si>
  <si>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</si>
  <si>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</si>
  <si>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</si>
  <si>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</si>
  <si>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</si>
  <si>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</si>
  <si>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</si>
  <si>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</si>
  <si>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</si>
  <si>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</si>
  <si>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</si>
  <si>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</si>
  <si>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</si>
  <si>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</si>
  <si>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</si>
  <si>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</si>
  <si>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</si>
  <si>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</si>
  <si>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</si>
  <si>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</si>
  <si>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</si>
  <si>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</si>
  <si>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</si>
  <si>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</si>
  <si>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</si>
  <si>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</si>
  <si>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</si>
  <si>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</si>
  <si>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</si>
  <si>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</si>
  <si>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</si>
  <si>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</si>
  <si>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</si>
  <si>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</si>
  <si>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</si>
  <si>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</si>
  <si>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</si>
  <si>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</si>
  <si>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</si>
  <si>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</si>
  <si>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</si>
  <si>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</si>
  <si>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</si>
  <si>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</si>
  <si>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</si>
  <si>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</si>
  <si>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</si>
  <si>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</si>
  <si>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</si>
  <si>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</si>
  <si>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</si>
  <si>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</si>
  <si>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</si>
  <si>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</si>
  <si>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</si>
  <si>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</si>
  <si>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</si>
  <si>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</si>
  <si>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</si>
  <si>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</si>
  <si>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</si>
  <si>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</si>
  <si>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</si>
  <si>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</si>
  <si>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</si>
  <si>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</si>
  <si>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</si>
  <si>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</si>
  <si>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</si>
  <si>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</si>
  <si>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</si>
  <si>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</si>
  <si>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</si>
  <si>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</si>
  <si>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</si>
  <si>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</si>
  <si>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</si>
  <si>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</si>
  <si>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</si>
  <si>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</si>
  <si>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</si>
  <si>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</si>
  <si>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</si>
  <si>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</si>
  <si>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</si>
  <si>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</si>
  <si>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</si>
  <si>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</si>
  <si>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</si>
  <si>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</si>
  <si>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</si>
  <si>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</si>
  <si>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</si>
  <si>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</si>
  <si>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</si>
  <si>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</si>
  <si>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</si>
  <si>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</si>
  <si>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</si>
  <si>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</si>
  <si>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</si>
  <si>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</si>
  <si>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</si>
  <si>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</si>
  <si>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</si>
  <si>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</si>
  <si>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</si>
  <si>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</si>
  <si>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</si>
  <si>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</si>
  <si>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</si>
  <si>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</si>
  <si>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</si>
  <si>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</si>
  <si>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</si>
  <si>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</si>
  <si>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</si>
  <si>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</si>
  <si>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</si>
  <si>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</si>
  <si>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</si>
  <si>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</si>
  <si>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</si>
  <si>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</si>
  <si>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</si>
  <si>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</si>
  <si>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</si>
  <si>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</si>
  <si>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</si>
  <si>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</si>
  <si>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</si>
  <si>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</si>
  <si>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</si>
  <si>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</si>
  <si>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</si>
  <si>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</si>
  <si>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</si>
  <si>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</si>
  <si>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</si>
  <si>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</si>
  <si>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</si>
  <si>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</si>
  <si>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</si>
  <si>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</si>
  <si>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</si>
  <si>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</si>
  <si>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</si>
  <si>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</si>
  <si>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</si>
  <si>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</si>
  <si>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</si>
  <si>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</si>
  <si>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</si>
  <si>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</si>
  <si>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</si>
  <si>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</si>
  <si>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</si>
  <si>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</si>
  <si>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</si>
  <si>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</si>
  <si>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</si>
  <si>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</si>
  <si>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</si>
  <si>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</si>
  <si>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</si>
  <si>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</si>
  <si>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</si>
  <si>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</si>
  <si>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</si>
  <si>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</si>
  <si>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</si>
  <si>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</si>
  <si>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</si>
  <si>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</si>
  <si>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</si>
  <si>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</si>
  <si>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</si>
  <si>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</si>
  <si>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</si>
  <si>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</si>
  <si>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</si>
  <si>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</si>
  <si>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</si>
  <si>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</si>
  <si>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</si>
  <si>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</si>
  <si>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</si>
  <si>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</si>
  <si>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</si>
  <si>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</si>
  <si>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</si>
  <si>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</si>
  <si>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</si>
  <si>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</si>
  <si>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</si>
  <si>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</si>
  <si>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</si>
  <si>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</si>
  <si>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</si>
  <si>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</si>
  <si>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</si>
  <si>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</si>
  <si>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</si>
  <si>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</si>
  <si>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</si>
  <si>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</si>
  <si>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</si>
  <si>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</si>
  <si>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</si>
  <si>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</si>
  <si>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</si>
  <si>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</si>
  <si>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</si>
  <si>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</si>
  <si>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</si>
  <si>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</si>
  <si>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</si>
  <si>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</si>
  <si>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</si>
  <si>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</si>
  <si>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</si>
  <si>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</si>
  <si>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</si>
  <si>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</si>
  <si>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</si>
  <si>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</si>
  <si>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</si>
  <si>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</si>
  <si>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</si>
  <si>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</si>
  <si>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</si>
  <si>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</si>
  <si>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</si>
  <si>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</si>
  <si>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</si>
  <si>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</si>
  <si>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</si>
  <si>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</si>
  <si>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</si>
  <si>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</si>
  <si>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</si>
  <si>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</si>
  <si>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</si>
  <si>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</si>
  <si>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</si>
  <si>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</si>
  <si>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</si>
  <si>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</si>
  <si>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</si>
  <si>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</si>
  <si>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</si>
  <si>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</si>
  <si>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</si>
  <si>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</si>
  <si>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</si>
  <si>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</si>
  <si>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</si>
  <si>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</si>
  <si>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</si>
  <si>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</si>
  <si>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</si>
  <si>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</si>
  <si>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</si>
  <si>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</si>
  <si>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</si>
  <si>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</si>
  <si>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</si>
  <si>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</si>
  <si>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</si>
  <si>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</si>
  <si>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</si>
  <si>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</si>
  <si>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</si>
  <si>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</si>
  <si>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</si>
  <si>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</si>
  <si>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</si>
  <si>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</si>
  <si>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</si>
  <si>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</si>
  <si>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</si>
  <si>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</si>
  <si>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</si>
  <si>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</si>
  <si>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</si>
  <si>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</si>
  <si>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</si>
  <si>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</si>
  <si>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</si>
  <si>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</si>
  <si>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</si>
  <si>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</si>
  <si>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</si>
  <si>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</si>
  <si>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</si>
  <si>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</si>
  <si>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</si>
  <si>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</si>
  <si>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</si>
  <si>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</si>
  <si>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</si>
  <si>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</si>
  <si>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</si>
  <si>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</si>
  <si>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</si>
  <si>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</si>
  <si>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</si>
  <si>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</si>
  <si>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</si>
  <si>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</si>
  <si>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</si>
  <si>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</si>
  <si>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</si>
  <si>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</si>
  <si>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</si>
  <si>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</si>
  <si>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</si>
  <si>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</si>
  <si>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</si>
  <si>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</si>
  <si>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</si>
  <si>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</si>
  <si>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</si>
  <si>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</si>
  <si>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</si>
  <si>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</si>
  <si>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</si>
  <si>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</si>
  <si>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</si>
  <si>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</si>
  <si>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</si>
  <si>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</si>
  <si>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</si>
  <si>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</si>
  <si>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</si>
  <si>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</si>
  <si>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</si>
  <si>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</si>
  <si>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</si>
  <si>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</si>
  <si>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</si>
  <si>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</si>
  <si>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</si>
  <si>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</si>
  <si>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</si>
  <si>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</si>
  <si>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</si>
  <si>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</si>
  <si>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</si>
  <si>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</si>
  <si>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</si>
  <si>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</si>
  <si>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</si>
  <si>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</si>
  <si>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</si>
  <si>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</si>
  <si>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</si>
  <si>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</si>
  <si>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</si>
  <si>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</si>
  <si>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</si>
  <si>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</si>
  <si>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</si>
  <si>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</si>
  <si>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</si>
  <si>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</si>
  <si>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</si>
  <si>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</si>
  <si>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</si>
  <si>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</si>
  <si>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</si>
  <si>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</si>
  <si>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</si>
  <si>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</si>
  <si>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</si>
  <si>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</si>
  <si>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</si>
  <si>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</si>
  <si>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</si>
  <si>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</si>
  <si>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</si>
  <si>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</si>
  <si>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</si>
  <si>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</si>
  <si>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</si>
  <si>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</si>
  <si>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</si>
  <si>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</si>
  <si>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</si>
  <si>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</si>
  <si>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</si>
  <si>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</si>
  <si>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</si>
  <si>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</si>
  <si>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</si>
  <si>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</si>
  <si>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</si>
  <si>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</si>
  <si>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</si>
  <si>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</si>
  <si>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</si>
  <si>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</si>
  <si>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</si>
  <si>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</si>
  <si>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</si>
  <si>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</si>
  <si>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</si>
  <si>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</si>
  <si>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</si>
  <si>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</si>
  <si>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</si>
  <si>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</si>
  <si>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</si>
  <si>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</si>
  <si>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</si>
  <si>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</si>
  <si>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</si>
  <si>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</si>
  <si>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</si>
  <si>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</si>
  <si>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</si>
  <si>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</si>
  <si>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</si>
  <si>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</si>
  <si>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</si>
  <si>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</si>
  <si>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</si>
  <si>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</si>
  <si>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</si>
  <si>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</si>
  <si>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</si>
  <si>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</si>
  <si>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</si>
  <si>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</si>
  <si>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</si>
  <si>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</si>
  <si>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</si>
  <si>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</si>
  <si>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</si>
  <si>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</si>
  <si>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</si>
  <si>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</si>
  <si>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</si>
  <si>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</si>
  <si>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</si>
  <si>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</si>
  <si>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</si>
  <si>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</si>
  <si>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</si>
  <si>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</si>
  <si>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</si>
  <si>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</si>
  <si>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</si>
  <si>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</si>
  <si>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</si>
  <si>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</si>
  <si>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</si>
  <si>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</si>
  <si>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</si>
  <si>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</si>
  <si>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</si>
  <si>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</si>
  <si>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</si>
  <si>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</si>
  <si>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</si>
  <si>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</si>
  <si>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</si>
  <si>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</si>
  <si>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</si>
  <si>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</si>
  <si>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</si>
  <si>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</si>
  <si>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</si>
  <si>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</si>
  <si>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</si>
  <si>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</si>
  <si>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</si>
  <si>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</si>
  <si>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</si>
  <si>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</si>
  <si>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</si>
  <si>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</si>
  <si>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</si>
  <si>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</si>
  <si>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</si>
  <si>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</si>
  <si>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</si>
  <si>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</si>
  <si>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</si>
  <si>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</si>
  <si>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</si>
  <si>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</si>
  <si>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</si>
  <si>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</si>
  <si>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</si>
  <si>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</si>
  <si>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</si>
  <si>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</si>
  <si>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</si>
  <si>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</si>
  <si>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</si>
  <si>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</si>
  <si>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</si>
  <si>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</si>
  <si>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</si>
  <si>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</si>
  <si>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</si>
  <si>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</si>
  <si>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</si>
  <si>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</si>
  <si>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</si>
  <si>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</si>
  <si>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</si>
  <si>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</si>
  <si>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</si>
  <si>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</si>
  <si>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</si>
  <si>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</si>
  <si>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</si>
  <si>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</si>
  <si>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</si>
  <si>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</si>
  <si>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</si>
  <si>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</si>
  <si>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</si>
  <si>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</si>
  <si>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</si>
  <si>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</si>
  <si>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</si>
  <si>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</si>
  <si>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</si>
  <si>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</si>
  <si>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</si>
  <si>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</si>
  <si>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</si>
  <si>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</si>
  <si>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</si>
  <si>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</si>
  <si>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</si>
  <si>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</si>
  <si>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</si>
  <si>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</si>
  <si>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</si>
  <si>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</si>
  <si>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</si>
  <si>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</si>
  <si>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</si>
  <si>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</si>
  <si>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</si>
  <si>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</si>
  <si>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</si>
  <si>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</si>
  <si>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</si>
  <si>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</si>
  <si>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</si>
  <si>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</si>
  <si>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</si>
  <si>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</si>
  <si>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</si>
  <si>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</si>
  <si>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</si>
  <si>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</si>
  <si>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</si>
  <si>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</si>
  <si>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</si>
  <si>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</si>
  <si>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</si>
  <si>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</si>
  <si>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</si>
  <si>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</si>
  <si>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</si>
  <si>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</si>
  <si>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</si>
  <si>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</si>
  <si>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</si>
  <si>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</si>
  <si>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</si>
  <si>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</si>
  <si>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</si>
  <si>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</si>
  <si>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</si>
  <si>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</si>
  <si>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</si>
  <si>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</si>
  <si>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</si>
  <si>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</si>
  <si>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</si>
  <si>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</si>
  <si>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</si>
  <si>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</si>
  <si>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</si>
  <si>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</si>
  <si>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</si>
  <si>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</si>
  <si>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</si>
  <si>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</si>
  <si>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</si>
  <si>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</si>
  <si>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</si>
  <si>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</si>
  <si>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</si>
  <si>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</si>
  <si>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</si>
  <si>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</si>
  <si>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</si>
  <si>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</si>
  <si>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</si>
  <si>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</si>
  <si>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</si>
  <si>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</si>
  <si>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</si>
  <si>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</si>
  <si>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</si>
  <si>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</si>
  <si>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</si>
  <si>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</si>
  <si>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</si>
  <si>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</si>
  <si>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</si>
  <si>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</si>
  <si>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</si>
  <si>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</si>
  <si>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</si>
  <si>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</si>
  <si>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</si>
  <si>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</si>
  <si>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</si>
  <si>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</si>
  <si>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</si>
  <si>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</si>
  <si>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</si>
  <si>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</si>
  <si>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</si>
  <si>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</si>
  <si>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</si>
  <si>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</si>
  <si>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</si>
  <si>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</si>
  <si>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</si>
  <si>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</si>
  <si>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</si>
  <si>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</si>
  <si>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</si>
  <si>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</si>
  <si>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</si>
  <si>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</si>
  <si>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</si>
  <si>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</si>
  <si>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</si>
  <si>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</si>
  <si>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</si>
  <si>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</si>
  <si>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</si>
  <si>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</si>
  <si>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</si>
  <si>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</si>
  <si>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</si>
  <si>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</si>
  <si>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</si>
  <si>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</si>
  <si>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</si>
  <si>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</si>
  <si>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</si>
  <si>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</si>
  <si>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</si>
  <si>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</si>
  <si>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</si>
  <si>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</si>
  <si>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</si>
  <si>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</si>
  <si>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</si>
  <si>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</si>
  <si>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</si>
  <si>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</si>
  <si>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</si>
  <si>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</si>
  <si>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</si>
  <si>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</si>
  <si>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</si>
  <si>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</si>
  <si>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</si>
  <si>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</si>
  <si>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</si>
  <si>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</si>
  <si>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</si>
  <si>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</si>
  <si>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</si>
  <si>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</si>
  <si>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</si>
  <si>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</si>
  <si>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</si>
  <si>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</si>
  <si>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</si>
  <si>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</si>
  <si>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</si>
  <si>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</si>
  <si>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</si>
  <si>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</si>
  <si>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</si>
  <si>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</si>
  <si>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</si>
  <si>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</si>
  <si>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</si>
  <si>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</si>
  <si>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</si>
  <si>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</si>
  <si>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</si>
  <si>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</si>
  <si>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</si>
  <si>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</si>
  <si>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</si>
  <si>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</si>
  <si>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</si>
  <si>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</si>
  <si>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</si>
  <si>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</si>
  <si>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</si>
  <si>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</si>
  <si>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</si>
  <si>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</si>
  <si>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</si>
  <si>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</si>
  <si>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</si>
  <si>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</si>
  <si>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</si>
  <si>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</si>
  <si>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</si>
  <si>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</si>
  <si>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</si>
  <si>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</si>
  <si>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</si>
  <si>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</si>
  <si>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</si>
  <si>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</si>
  <si>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</si>
  <si>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</si>
  <si>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</si>
  <si>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</si>
  <si>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</si>
  <si>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</si>
  <si>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</si>
  <si>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</si>
  <si>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</si>
  <si>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</si>
  <si>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</si>
  <si>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</si>
  <si>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</si>
  <si>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</si>
  <si>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</si>
  <si>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</si>
  <si>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</si>
  <si>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</si>
  <si>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</si>
  <si>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</si>
  <si>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</si>
  <si>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</si>
  <si>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</si>
  <si>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</si>
  <si>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</si>
  <si>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</si>
  <si>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</si>
  <si>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</si>
  <si>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</si>
  <si>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</si>
  <si>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</si>
  <si>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</si>
  <si>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</si>
  <si>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</si>
  <si>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</si>
  <si>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</si>
  <si>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</si>
  <si>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</si>
  <si>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</si>
  <si>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</si>
  <si>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</si>
  <si>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</si>
  <si>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</si>
  <si>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</si>
  <si>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</si>
  <si>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</si>
  <si>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</si>
  <si>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</si>
  <si>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</si>
  <si>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</si>
  <si>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</si>
  <si>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</si>
  <si>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</si>
  <si>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</si>
  <si>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</si>
  <si>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</si>
  <si>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</si>
  <si>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</si>
  <si>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</si>
  <si>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</si>
  <si>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</si>
  <si>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</si>
  <si>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</si>
  <si>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</si>
  <si>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</si>
  <si>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</si>
  <si>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</si>
  <si>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</si>
  <si>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</si>
  <si>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</si>
  <si>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</si>
  <si>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</si>
  <si>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</si>
  <si>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</si>
  <si>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</si>
  <si>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</si>
  <si>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</si>
  <si>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</si>
  <si>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</si>
  <si>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</si>
  <si>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</si>
  <si>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</si>
  <si>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</si>
  <si>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</si>
  <si>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</si>
  <si>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</si>
  <si>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</si>
  <si>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</si>
  <si>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</si>
  <si>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</si>
  <si>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</si>
  <si>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</si>
  <si>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</si>
  <si>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</si>
  <si>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</si>
  <si>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</si>
  <si>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</si>
  <si>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</si>
  <si>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</si>
  <si>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</si>
  <si>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</si>
  <si>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</si>
  <si>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</si>
  <si>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</si>
  <si>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</si>
  <si>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</si>
  <si>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</si>
  <si>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</si>
  <si>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</si>
  <si>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</si>
  <si>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</si>
  <si>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</si>
  <si>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</si>
  <si>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</si>
  <si>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</si>
  <si>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</si>
  <si>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</si>
  <si>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</si>
  <si>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</si>
  <si>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</si>
  <si>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</si>
  <si>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</si>
  <si>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</si>
  <si>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</si>
  <si>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</si>
  <si>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</si>
  <si>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</si>
  <si>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</si>
  <si>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</si>
  <si>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</si>
  <si>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</si>
  <si>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</si>
  <si>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</si>
  <si>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</si>
  <si>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</si>
  <si>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</si>
  <si>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</si>
  <si>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</si>
  <si>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</si>
  <si>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</si>
  <si>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</si>
  <si>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</si>
  <si>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</si>
  <si>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</si>
  <si>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</si>
  <si>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</si>
  <si>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</si>
  <si>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</si>
  <si>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</si>
  <si>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</si>
  <si>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</si>
  <si>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</si>
  <si>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</si>
  <si>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</si>
  <si>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</si>
  <si>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</si>
  <si>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</si>
  <si>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</si>
  <si>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</si>
  <si>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</si>
  <si>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</si>
  <si>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</si>
  <si>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</si>
  <si>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</si>
  <si>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</si>
  <si>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</si>
  <si>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</si>
  <si>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</si>
  <si>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</si>
  <si>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</si>
  <si>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</si>
  <si>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</si>
  <si>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</si>
  <si>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</si>
  <si>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</si>
  <si>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</si>
  <si>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</si>
  <si>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</si>
  <si>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</si>
  <si>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</si>
  <si>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</si>
  <si>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</si>
  <si>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</si>
  <si>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</si>
  <si>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</si>
  <si>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</si>
  <si>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</si>
  <si>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</si>
  <si>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</si>
  <si>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</si>
  <si>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</si>
  <si>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</si>
  <si>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</si>
  <si>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</si>
  <si>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</si>
  <si>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</si>
  <si>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</si>
  <si>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</si>
  <si>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</si>
  <si>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</si>
  <si>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</si>
  <si>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</si>
  <si>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</si>
  <si>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</si>
  <si>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</si>
  <si>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</si>
  <si>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</si>
  <si>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</si>
  <si>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</si>
  <si>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</si>
  <si>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</si>
  <si>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</si>
  <si>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</si>
  <si>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</si>
  <si>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</si>
  <si>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</si>
  <si>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</si>
  <si>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</si>
  <si>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</si>
  <si>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</si>
  <si>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</si>
  <si>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</si>
  <si>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</si>
  <si>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</si>
  <si>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</si>
  <si>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</si>
  <si>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</si>
  <si>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</si>
  <si>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</si>
  <si>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</si>
  <si>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</si>
  <si>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</si>
  <si>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</si>
  <si>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</si>
  <si>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</si>
  <si>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</si>
  <si>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</si>
  <si>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</si>
  <si>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</si>
  <si>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</si>
  <si>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</si>
  <si>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</si>
  <si>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</si>
  <si>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</si>
  <si>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</si>
  <si>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</si>
  <si>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</si>
  <si>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</si>
  <si>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</si>
  <si>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</si>
  <si>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</si>
  <si>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</si>
  <si>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</si>
  <si>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</si>
  <si>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</si>
  <si>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</si>
  <si>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</si>
  <si>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</si>
  <si>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</si>
  <si>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</si>
  <si>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</si>
  <si>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</si>
  <si>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</si>
  <si>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</si>
  <si>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</si>
  <si>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</si>
  <si>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</si>
  <si>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</si>
  <si>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</si>
  <si>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</si>
  <si>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</si>
  <si>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</si>
  <si>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</si>
  <si>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</si>
  <si>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</si>
  <si>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</si>
  <si>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</si>
  <si>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</si>
  <si>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</si>
  <si>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</si>
  <si>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</si>
  <si>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</si>
  <si>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</si>
  <si>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</si>
  <si>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</si>
  <si>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</si>
  <si>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</si>
  <si>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</si>
  <si>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</si>
  <si>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</si>
  <si>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</si>
  <si>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</si>
  <si>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</si>
  <si>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</si>
  <si>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</si>
  <si>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</si>
  <si>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</si>
  <si>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</si>
  <si>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</si>
  <si>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</si>
  <si>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</si>
  <si>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</si>
  <si>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</si>
  <si>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</si>
  <si>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</si>
  <si>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</si>
  <si>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</si>
  <si>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</si>
  <si>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</si>
  <si>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</si>
  <si>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</si>
  <si>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</si>
  <si>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</si>
  <si>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</si>
  <si>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</si>
  <si>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</si>
  <si>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</si>
  <si>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</si>
  <si>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</si>
  <si>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</si>
  <si>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</si>
  <si>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</si>
  <si>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</si>
  <si>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</si>
  <si>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</si>
  <si>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</si>
  <si>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</si>
  <si>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</si>
  <si>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</si>
  <si>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</si>
  <si>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</si>
  <si>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</si>
  <si>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</si>
  <si>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</si>
  <si>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</si>
  <si>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</si>
  <si>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</si>
  <si>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</si>
  <si>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</si>
  <si>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</si>
  <si>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</si>
  <si>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</si>
  <si>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</si>
  <si>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</si>
  <si>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</si>
  <si>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</si>
  <si>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</si>
  <si>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</si>
  <si>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</si>
  <si>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</si>
  <si>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</si>
  <si>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</si>
  <si>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</si>
  <si>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</si>
  <si>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</si>
  <si>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</si>
  <si>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</si>
  <si>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</si>
  <si>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</si>
  <si>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</si>
  <si>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</si>
  <si>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</si>
  <si>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</si>
  <si>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</si>
  <si>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</si>
  <si>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</si>
  <si>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</si>
  <si>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</si>
  <si>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</si>
  <si>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</si>
  <si>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</si>
  <si>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</si>
  <si>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</si>
  <si>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</si>
  <si>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</si>
  <si>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</si>
  <si>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</si>
  <si>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</si>
  <si>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</si>
  <si>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</si>
  <si>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</si>
  <si>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</si>
  <si>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</si>
  <si>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</si>
  <si>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</si>
  <si>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</si>
  <si>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</si>
  <si>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</si>
  <si>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</si>
  <si>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</si>
  <si>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</si>
  <si>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</si>
  <si>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</si>
  <si>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</si>
  <si>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</si>
  <si>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</si>
  <si>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</si>
  <si>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</si>
  <si>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</si>
  <si>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</si>
  <si>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</si>
  <si>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</si>
  <si>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</si>
  <si>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</si>
  <si>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</si>
  <si>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</si>
  <si>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</si>
  <si>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</si>
  <si>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</si>
  <si>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</si>
  <si>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</si>
  <si>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</si>
  <si>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</si>
  <si>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</si>
  <si>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</si>
  <si>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</si>
  <si>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</si>
  <si>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</si>
  <si>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</si>
  <si>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</si>
  <si>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</si>
  <si>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</si>
  <si>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</si>
  <si>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</si>
  <si>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</si>
  <si>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</si>
  <si>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</si>
  <si>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</si>
  <si>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</si>
  <si>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</si>
  <si>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</si>
  <si>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</si>
  <si>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</si>
  <si>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</si>
  <si>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</si>
  <si>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</si>
  <si>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</si>
  <si>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</si>
  <si>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</si>
  <si>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</si>
  <si>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</si>
  <si>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</si>
  <si>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</si>
  <si>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</si>
  <si>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</si>
  <si>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</si>
  <si>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</si>
  <si>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</si>
  <si>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</si>
  <si>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</si>
  <si>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</si>
  <si>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</si>
  <si>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</si>
  <si>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</si>
  <si>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</si>
  <si>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</si>
  <si>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</si>
  <si>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</si>
  <si>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</si>
  <si>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</si>
  <si>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</si>
  <si>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</si>
  <si>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</si>
  <si>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</si>
  <si>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</si>
  <si>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</si>
  <si>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</si>
  <si>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</si>
  <si>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</si>
  <si>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</si>
  <si>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</si>
  <si>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</si>
  <si>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</si>
  <si>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</si>
  <si>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</si>
  <si>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</si>
  <si>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</si>
  <si>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</si>
  <si>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</si>
  <si>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</si>
  <si>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</si>
  <si>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</si>
  <si>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</si>
  <si>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</si>
  <si>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</si>
  <si>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</si>
  <si>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</si>
  <si>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</si>
  <si>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</si>
  <si>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</si>
  <si>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</si>
  <si>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</si>
  <si>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</si>
  <si>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</si>
  <si>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</si>
  <si>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</si>
  <si>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</si>
  <si>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</si>
  <si>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</si>
  <si>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</si>
  <si>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</si>
  <si>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</si>
  <si>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</si>
  <si>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</si>
  <si>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</si>
  <si>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</si>
  <si>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</si>
  <si>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</si>
  <si>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</si>
  <si>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</si>
  <si>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</si>
  <si>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</si>
  <si>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</si>
  <si>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</si>
  <si>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</si>
  <si>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</si>
  <si>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</si>
  <si>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</si>
  <si>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</si>
  <si>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</si>
  <si>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</si>
  <si>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</si>
  <si>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</si>
  <si>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</si>
  <si>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</si>
  <si>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</si>
  <si>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</si>
  <si>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</si>
  <si>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</si>
  <si>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</si>
  <si>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</si>
  <si>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</si>
  <si>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</si>
  <si>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</si>
  <si>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</si>
  <si>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</si>
  <si>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</si>
  <si>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</si>
  <si>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</si>
  <si>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</si>
  <si>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</si>
  <si>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</si>
  <si>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</si>
  <si>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</si>
  <si>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</si>
  <si>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</si>
  <si>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</si>
  <si>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</si>
  <si>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</si>
  <si>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</si>
  <si>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</si>
  <si>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</si>
  <si>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</si>
  <si>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</si>
  <si>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</si>
  <si>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</si>
  <si>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</si>
  <si>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</si>
  <si>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</si>
  <si>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</si>
  <si>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</si>
  <si>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</si>
  <si>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</si>
  <si>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</si>
  <si>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</si>
  <si>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</si>
  <si>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</si>
  <si>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</si>
  <si>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</si>
  <si>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</si>
  <si>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</si>
  <si>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</si>
  <si>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</si>
  <si>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</si>
  <si>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</si>
  <si>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</si>
  <si>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</si>
  <si>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</si>
  <si>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</si>
  <si>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</si>
  <si>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</si>
  <si>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</si>
  <si>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</si>
  <si>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</si>
  <si>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</si>
  <si>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</si>
  <si>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</si>
  <si>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</si>
  <si>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</si>
  <si>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</si>
  <si>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</si>
  <si>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</si>
  <si>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</si>
  <si>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</si>
  <si>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</si>
  <si>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</si>
  <si>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</si>
  <si>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</si>
  <si>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</si>
  <si>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</si>
  <si>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</si>
  <si>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</si>
  <si>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</si>
  <si>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</si>
  <si>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</si>
  <si>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</si>
  <si>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</si>
  <si>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</si>
  <si>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</si>
  <si>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</si>
  <si>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</si>
  <si>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</si>
  <si>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</si>
  <si>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</si>
  <si>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</si>
  <si>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</si>
  <si>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</si>
  <si>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</si>
  <si>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</si>
  <si>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</si>
  <si>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</si>
  <si>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</si>
  <si>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</si>
  <si>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</si>
  <si>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</si>
  <si>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</si>
  <si>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</si>
  <si>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</si>
  <si>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</si>
  <si>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</si>
  <si>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</si>
  <si>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</si>
  <si>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</si>
  <si>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</si>
  <si>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</si>
  <si>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</si>
  <si>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</si>
  <si>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</si>
  <si>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</si>
  <si>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</si>
  <si>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</si>
  <si>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</si>
  <si>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</si>
  <si>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</si>
  <si>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</si>
  <si>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</si>
  <si>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</si>
  <si>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</si>
  <si>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</si>
  <si>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</si>
  <si>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</si>
  <si>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</si>
  <si>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</si>
  <si>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</si>
  <si>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</si>
  <si>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</si>
  <si>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</si>
  <si>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</si>
  <si>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</si>
  <si>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</si>
  <si>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</si>
  <si>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</si>
  <si>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</si>
  <si>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</si>
  <si>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</si>
  <si>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</si>
  <si>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</si>
  <si>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</si>
  <si>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</si>
  <si>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</si>
  <si>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</si>
  <si>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</si>
  <si>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</si>
  <si>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</si>
  <si>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</si>
  <si>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</si>
  <si>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</si>
  <si>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</si>
  <si>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</si>
  <si>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</si>
  <si>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</si>
  <si>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</si>
  <si>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</si>
  <si>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</si>
  <si>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</si>
  <si>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</si>
  <si>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</si>
  <si>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</si>
  <si>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</si>
  <si>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</si>
  <si>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</si>
  <si>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</si>
  <si>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</si>
  <si>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</si>
  <si>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</si>
  <si>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</si>
  <si>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</si>
  <si>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</si>
  <si>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</si>
  <si>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</si>
  <si>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</si>
  <si>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</si>
  <si>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</si>
  <si>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</si>
  <si>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</si>
  <si>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</si>
  <si>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</si>
  <si>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</si>
  <si>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</si>
  <si>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</si>
  <si>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</si>
  <si>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</si>
  <si>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</si>
  <si>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</si>
  <si>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</si>
  <si>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</si>
  <si>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</si>
  <si>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</si>
  <si>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</si>
  <si>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</si>
  <si>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</si>
  <si>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</si>
  <si>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</si>
  <si>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</si>
  <si>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</si>
  <si>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</si>
  <si>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</si>
  <si>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</si>
  <si>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</si>
  <si>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</si>
  <si>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</si>
  <si>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</si>
  <si>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</si>
  <si>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</si>
  <si>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</si>
  <si>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</si>
  <si>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</si>
  <si>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</si>
  <si>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</si>
  <si>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</si>
  <si>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</si>
  <si>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</si>
  <si>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</si>
  <si>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</si>
  <si>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</si>
  <si>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</si>
  <si>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</si>
  <si>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</si>
  <si>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</si>
  <si>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</si>
  <si>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</si>
  <si>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</si>
  <si>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</si>
  <si>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</si>
  <si>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</si>
  <si>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</si>
  <si>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</si>
  <si>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</si>
  <si>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</si>
  <si>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</si>
  <si>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</si>
  <si>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</si>
  <si>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</si>
  <si>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</si>
  <si>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</si>
  <si>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</si>
  <si>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</si>
  <si>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</si>
  <si>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</si>
  <si>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</si>
  <si>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</si>
  <si>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</si>
  <si>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</si>
  <si>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</si>
  <si>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</si>
  <si>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</si>
  <si>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</si>
  <si>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</si>
  <si>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</si>
  <si>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</si>
  <si>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</si>
  <si>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</si>
  <si>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</si>
  <si>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</si>
  <si>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</si>
  <si>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</si>
  <si>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</si>
  <si>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</si>
  <si>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</si>
  <si>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</si>
  <si>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</si>
  <si>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</si>
  <si>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</si>
  <si>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</si>
  <si>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</si>
  <si>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</si>
  <si>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</si>
  <si>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</si>
  <si>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</si>
  <si>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</si>
  <si>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</si>
  <si>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</si>
  <si>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</si>
  <si>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</si>
  <si>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</si>
  <si>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</si>
  <si>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</si>
  <si>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</si>
  <si>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</si>
  <si>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</si>
  <si>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</si>
  <si>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</si>
  <si>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</si>
  <si>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</si>
  <si>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</si>
  <si>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</si>
  <si>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</si>
  <si>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</si>
  <si>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</si>
  <si>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</si>
  <si>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</si>
  <si>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</si>
  <si>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</si>
  <si>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</si>
  <si>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</si>
  <si>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</si>
  <si>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</si>
  <si>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</si>
  <si>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</si>
  <si>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</si>
  <si>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</si>
  <si>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</si>
  <si>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</si>
  <si>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</si>
  <si>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</si>
  <si>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</si>
  <si>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</si>
  <si>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</si>
  <si>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</si>
  <si>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</si>
  <si>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</si>
  <si>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</si>
  <si>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</si>
  <si>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</si>
  <si>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</si>
  <si>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</si>
  <si>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</si>
  <si>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</si>
  <si>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</si>
  <si>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</si>
  <si>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</si>
  <si>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</si>
  <si>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</si>
  <si>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</si>
  <si>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</si>
  <si>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</si>
  <si>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</si>
  <si>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</si>
  <si>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</si>
  <si>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</si>
  <si>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</si>
  <si>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</si>
  <si>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</si>
  <si>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</si>
  <si>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</si>
  <si>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</si>
  <si>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</si>
  <si>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</si>
  <si>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</si>
  <si>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</si>
  <si>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</si>
  <si>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</si>
  <si>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</si>
  <si>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</si>
  <si>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</si>
  <si>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</si>
  <si>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</si>
  <si>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</si>
  <si>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</si>
  <si>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</si>
  <si>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</si>
  <si>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</si>
  <si>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</si>
  <si>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</si>
  <si>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</si>
  <si>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</si>
  <si>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</si>
  <si>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</si>
  <si>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</si>
  <si>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</si>
  <si>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</si>
  <si>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</si>
  <si>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</si>
  <si>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</si>
  <si>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</si>
  <si>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</si>
  <si>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</si>
  <si>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</si>
  <si>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</si>
  <si>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</si>
  <si>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</si>
  <si>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</si>
  <si>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</si>
  <si>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</si>
  <si>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</si>
  <si>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</si>
  <si>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</si>
  <si>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</si>
  <si>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</si>
  <si>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</si>
  <si>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</si>
  <si>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</si>
  <si>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</si>
  <si>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</si>
  <si>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</si>
  <si>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</si>
  <si>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</si>
  <si>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</si>
  <si>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</si>
  <si>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</si>
  <si>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</si>
  <si>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</si>
  <si>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</si>
  <si>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</si>
  <si>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</si>
  <si>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</si>
  <si>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</si>
  <si>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</si>
  <si>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</si>
  <si>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</si>
  <si>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</si>
  <si>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</si>
  <si>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</si>
  <si>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</si>
  <si>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</si>
  <si>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</si>
  <si>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</si>
  <si>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</si>
  <si>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</si>
  <si>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</si>
  <si>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</si>
  <si>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</si>
  <si>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</si>
  <si>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</si>
  <si>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</si>
  <si>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</si>
  <si>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</si>
  <si>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</si>
  <si>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</si>
  <si>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</si>
  <si>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</si>
  <si>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</si>
  <si>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</si>
  <si>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</si>
  <si>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</si>
  <si>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</si>
  <si>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</si>
  <si>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</si>
  <si>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</si>
  <si>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</si>
  <si>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</si>
  <si>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</si>
  <si>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</si>
  <si>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</si>
  <si>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</si>
  <si>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</si>
  <si>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</si>
  <si>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</si>
  <si>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</si>
  <si>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</si>
  <si>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</si>
  <si>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</si>
  <si>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</si>
  <si>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</si>
  <si>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</si>
  <si>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</si>
  <si>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</si>
  <si>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</si>
  <si>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</si>
  <si>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</si>
  <si>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</si>
  <si>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</si>
  <si>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</si>
  <si>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</si>
  <si>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</si>
  <si>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</si>
  <si>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</si>
  <si>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</si>
  <si>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</si>
  <si>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</si>
  <si>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</si>
  <si>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</si>
  <si>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</si>
  <si>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</si>
  <si>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</si>
  <si>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</si>
  <si>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</si>
  <si>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</si>
  <si>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</si>
  <si>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</si>
  <si>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</si>
  <si>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</si>
  <si>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</si>
  <si>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</si>
  <si>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</si>
  <si>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</si>
  <si>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</si>
  <si>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</si>
  <si>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</si>
  <si>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</si>
  <si>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</si>
  <si>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</si>
  <si>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</si>
  <si>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</si>
  <si>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</si>
  <si>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</si>
  <si>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</si>
  <si>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</si>
  <si>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</si>
  <si>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</si>
  <si>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</si>
  <si>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</si>
  <si>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</si>
  <si>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</si>
  <si>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</si>
  <si>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</si>
  <si>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</si>
  <si>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</si>
  <si>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</si>
  <si>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</si>
  <si>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</si>
  <si>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</si>
  <si>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</si>
  <si>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</si>
  <si>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</si>
  <si>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</si>
  <si>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</si>
  <si>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</si>
  <si>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</si>
  <si>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</si>
  <si>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</si>
  <si>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</si>
  <si>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</si>
  <si>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</si>
  <si>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</si>
  <si>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</si>
  <si>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</si>
  <si>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</si>
  <si>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</si>
  <si>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</si>
  <si>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</si>
  <si>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</si>
  <si>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</si>
  <si>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</si>
  <si>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</si>
  <si>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</si>
  <si>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</si>
  <si>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</si>
  <si>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</si>
  <si>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</si>
  <si>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</si>
  <si>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</si>
  <si>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</si>
  <si>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</si>
  <si>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</si>
  <si>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</si>
  <si>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</si>
  <si>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</si>
  <si>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</si>
  <si>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</si>
  <si>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</si>
  <si>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</si>
  <si>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</si>
  <si>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</si>
  <si>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</si>
  <si>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</si>
  <si>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</si>
  <si>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</si>
  <si>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</si>
  <si>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</si>
  <si>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</si>
  <si>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</si>
  <si>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</si>
  <si>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</si>
  <si>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</si>
  <si>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</si>
  <si>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</si>
  <si>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</si>
  <si>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</si>
  <si>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</si>
  <si>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</si>
  <si>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</si>
  <si>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</si>
  <si>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</si>
  <si>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</si>
  <si>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</si>
  <si>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</si>
  <si>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</si>
  <si>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</si>
  <si>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</si>
  <si>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</si>
  <si>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</si>
  <si>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</si>
  <si>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</si>
  <si>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</si>
  <si>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</si>
  <si>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</si>
  <si>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</si>
  <si>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</si>
  <si>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</si>
  <si>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</si>
  <si>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</si>
  <si>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</si>
  <si>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</si>
  <si>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</si>
  <si>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</si>
  <si>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</si>
  <si>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</si>
  <si>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</si>
  <si>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</si>
  <si>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</si>
  <si>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</si>
  <si>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</si>
  <si>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</si>
  <si>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</si>
  <si>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</si>
  <si>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</si>
  <si>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</si>
  <si>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</si>
  <si>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</si>
  <si>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</si>
  <si>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</si>
  <si>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</si>
  <si>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</si>
  <si>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</si>
  <si>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</si>
  <si>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</si>
  <si>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</si>
  <si>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</si>
  <si>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</si>
  <si>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</si>
  <si>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</si>
  <si>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</si>
  <si>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</si>
  <si>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</si>
  <si>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</si>
  <si>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</si>
  <si>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</si>
  <si>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</si>
  <si>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</si>
  <si>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</si>
  <si>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</si>
  <si>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</si>
  <si>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</si>
  <si>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</si>
  <si>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</si>
  <si>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</si>
  <si>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</si>
  <si>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</si>
  <si>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</si>
  <si>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</si>
  <si>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</si>
  <si>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</si>
  <si>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</si>
  <si>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</si>
  <si>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</si>
  <si>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</si>
  <si>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</si>
  <si>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</si>
  <si>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</si>
  <si>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</si>
  <si>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</si>
  <si>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</si>
  <si>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</si>
  <si>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</si>
  <si>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</si>
  <si>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</si>
  <si>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</si>
  <si>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</si>
  <si>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</si>
  <si>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</si>
  <si>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</si>
  <si>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</si>
  <si>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</si>
  <si>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</si>
  <si>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</si>
  <si>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</si>
  <si>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</si>
  <si>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</si>
  <si>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</si>
  <si>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</si>
  <si>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</si>
  <si>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</si>
  <si>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</si>
  <si>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</si>
  <si>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</si>
  <si>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</si>
  <si>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</si>
  <si>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</si>
  <si>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</si>
  <si>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</si>
  <si>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</si>
  <si>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</si>
  <si>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</si>
  <si>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</si>
  <si>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</si>
  <si>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</si>
  <si>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</si>
  <si>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</si>
  <si>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</si>
  <si>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</si>
  <si>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</si>
  <si>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</si>
  <si>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</si>
  <si>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</si>
  <si>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</si>
  <si>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</si>
  <si>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</si>
  <si>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</si>
  <si>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</si>
  <si>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</si>
  <si>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</si>
  <si>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</si>
  <si>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</si>
  <si>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</si>
  <si>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</si>
  <si>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</si>
  <si>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</si>
  <si>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</si>
  <si>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</si>
  <si>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</si>
  <si>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</si>
  <si>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</si>
  <si>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</si>
  <si>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</si>
  <si>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</si>
  <si>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</si>
  <si>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</si>
  <si>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</si>
  <si>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</si>
  <si>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</si>
  <si>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</si>
  <si>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</si>
  <si>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</si>
  <si>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</si>
  <si>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</si>
  <si>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</si>
  <si>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</si>
  <si>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</si>
  <si>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</si>
  <si>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</si>
  <si>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</si>
  <si>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</si>
  <si>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</si>
  <si>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</si>
  <si>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</si>
  <si>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</si>
  <si>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</si>
  <si>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</si>
  <si>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</si>
  <si>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</si>
  <si>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</si>
  <si>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</si>
  <si>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</si>
  <si>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</si>
  <si>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</si>
  <si>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</si>
  <si>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</si>
  <si>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</si>
  <si>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</si>
  <si>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</si>
  <si>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</si>
  <si>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</si>
  <si>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</si>
  <si>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</si>
  <si>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</si>
  <si>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</si>
  <si>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</si>
  <si>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</si>
  <si>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</si>
  <si>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</si>
  <si>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</si>
  <si>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</si>
  <si>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</si>
  <si>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</si>
  <si>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</si>
  <si>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</si>
  <si>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</si>
  <si>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</si>
  <si>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</si>
  <si>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</si>
  <si>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</si>
  <si>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</si>
  <si>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</si>
  <si>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</si>
  <si>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</si>
  <si>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</si>
  <si>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</si>
  <si>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</si>
  <si>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</si>
  <si>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</si>
  <si>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</si>
  <si>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</si>
  <si>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</si>
  <si>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</si>
  <si>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</si>
  <si>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</si>
  <si>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</si>
  <si>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</si>
  <si>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</si>
  <si>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</si>
  <si>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</si>
  <si>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</si>
  <si>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</si>
  <si>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</si>
  <si>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</si>
  <si>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</si>
  <si>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</si>
  <si>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</si>
  <si>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</si>
  <si>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</si>
  <si>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</si>
  <si>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</si>
  <si>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</si>
  <si>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</si>
  <si>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</si>
  <si>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</si>
  <si>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</si>
  <si>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</si>
  <si>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</si>
  <si>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</si>
  <si>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</si>
  <si>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</si>
  <si>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</si>
  <si>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</si>
  <si>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</si>
  <si>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</si>
  <si>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</si>
  <si>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</si>
  <si>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</si>
  <si>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</si>
  <si>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</si>
  <si>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</si>
  <si>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</si>
  <si>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</si>
  <si>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</si>
  <si>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</si>
  <si>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</si>
  <si>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</si>
  <si>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</si>
  <si>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</si>
  <si>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</si>
  <si>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</si>
  <si>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</si>
  <si>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</si>
  <si>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</si>
  <si>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</si>
  <si>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</si>
  <si>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</si>
  <si>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</si>
  <si>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</si>
  <si>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</si>
  <si>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</si>
  <si>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</si>
  <si>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</si>
  <si>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</si>
  <si>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</si>
  <si>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</si>
  <si>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</si>
  <si>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</si>
  <si>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</si>
  <si>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</si>
  <si>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</si>
  <si>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</si>
  <si>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</si>
  <si>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</si>
  <si>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</si>
  <si>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</si>
  <si>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</si>
  <si>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</si>
  <si>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</si>
  <si>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</si>
  <si>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</si>
  <si>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</si>
  <si>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</si>
  <si>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</si>
  <si>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</si>
  <si>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</si>
  <si>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</si>
  <si>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</si>
  <si>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</si>
  <si>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</si>
  <si>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</si>
  <si>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</si>
  <si>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</si>
  <si>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</si>
  <si>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</si>
  <si>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</si>
  <si>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</si>
  <si>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</si>
  <si>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</si>
  <si>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</si>
  <si>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</si>
  <si>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</si>
  <si>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</si>
  <si>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</si>
  <si>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</si>
  <si>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</si>
  <si>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</si>
  <si>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</si>
  <si>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</si>
  <si>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</si>
  <si>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</si>
  <si>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</si>
  <si>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</si>
  <si>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</si>
  <si>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</si>
  <si>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</si>
  <si>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</si>
  <si>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</si>
  <si>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</si>
  <si>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</si>
  <si>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</si>
  <si>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</si>
  <si>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</si>
  <si>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</si>
  <si>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</si>
  <si>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</si>
  <si>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</si>
  <si>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</si>
  <si>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</si>
  <si>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</si>
  <si>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</si>
  <si>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</si>
  <si>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</si>
  <si>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</si>
  <si>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</si>
  <si>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</si>
  <si>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</si>
  <si>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</si>
  <si>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</si>
  <si>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</si>
  <si>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</si>
  <si>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</si>
  <si>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</si>
  <si>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</si>
  <si>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</si>
  <si>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</si>
  <si>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</si>
  <si>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</si>
  <si>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</si>
  <si>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</si>
  <si>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</si>
  <si>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</si>
  <si>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</si>
  <si>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</si>
  <si>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</si>
  <si>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</si>
  <si>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</si>
  <si>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</si>
  <si>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</si>
  <si>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</si>
  <si>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</si>
  <si>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</si>
  <si>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</si>
  <si>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</si>
  <si>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</si>
  <si>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</si>
  <si>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</si>
  <si>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</si>
  <si>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</si>
  <si>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</si>
  <si>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</si>
  <si>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</si>
  <si>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</si>
  <si>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</si>
  <si>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</si>
  <si>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</si>
  <si>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</si>
  <si>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</si>
  <si>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</si>
  <si>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</si>
  <si>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</si>
  <si>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</si>
  <si>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</si>
  <si>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</si>
  <si>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</si>
  <si>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</si>
  <si>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</si>
  <si>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</si>
  <si>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</si>
  <si>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</si>
  <si>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</si>
  <si>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</si>
  <si>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</si>
  <si>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</si>
  <si>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</si>
  <si>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</si>
  <si>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</si>
  <si>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</si>
  <si>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</si>
  <si>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</si>
  <si>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</si>
  <si>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</si>
  <si>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</si>
  <si>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</si>
  <si>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</si>
  <si>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</si>
  <si>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</si>
  <si>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</si>
  <si>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</si>
  <si>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</si>
  <si>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</si>
  <si>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</si>
  <si>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</si>
  <si>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</si>
  <si>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</si>
  <si>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</si>
  <si>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</si>
  <si>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</si>
  <si>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</si>
  <si>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</si>
  <si>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</si>
  <si>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</si>
  <si>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</si>
  <si>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</si>
  <si>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</si>
  <si>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</si>
  <si>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</si>
  <si>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</si>
  <si>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</si>
  <si>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</si>
  <si>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</si>
  <si>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</si>
  <si>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</si>
  <si>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</si>
  <si>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</si>
  <si>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</si>
  <si>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</si>
  <si>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</si>
  <si>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</si>
  <si>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</si>
  <si>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</si>
  <si>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</si>
  <si>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</si>
  <si>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</si>
  <si>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</si>
  <si>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</si>
  <si>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</si>
  <si>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</si>
  <si>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</si>
  <si>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</si>
  <si>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</si>
  <si>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</si>
  <si>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</si>
  <si>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</si>
  <si>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</si>
  <si>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</si>
  <si>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</si>
  <si>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</si>
  <si>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</si>
  <si>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</si>
  <si>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</si>
  <si>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</si>
  <si>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</si>
  <si>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</si>
  <si>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</si>
  <si>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</si>
  <si>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</si>
  <si>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</si>
  <si>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</si>
  <si>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</si>
  <si>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</si>
  <si>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</si>
  <si>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</si>
  <si>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</si>
  <si>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</si>
  <si>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</si>
  <si>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</si>
  <si>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</si>
  <si>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</si>
  <si>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</si>
  <si>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</si>
  <si>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</si>
  <si>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</si>
  <si>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</si>
  <si>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</si>
  <si>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</si>
  <si>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</si>
  <si>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</si>
  <si>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</si>
  <si>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</si>
  <si>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</si>
  <si>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</si>
  <si>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</si>
  <si>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</si>
  <si>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</si>
  <si>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</si>
  <si>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</si>
  <si>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</si>
  <si>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</si>
  <si>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</si>
  <si>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</si>
  <si>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</si>
  <si>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</si>
  <si>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</si>
  <si>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</si>
  <si>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</si>
  <si>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</si>
  <si>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</si>
  <si>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</si>
  <si>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</si>
  <si>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</si>
  <si>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</si>
  <si>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</si>
  <si>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</si>
  <si>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</si>
  <si>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</si>
  <si>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</si>
  <si>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</si>
  <si>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</si>
  <si>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</si>
  <si>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</si>
  <si>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</si>
  <si>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</si>
  <si>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</si>
  <si>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</si>
  <si>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</si>
  <si>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</si>
  <si>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</si>
  <si>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</si>
  <si>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</si>
  <si>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</si>
  <si>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</si>
  <si>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</si>
  <si>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</si>
  <si>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</si>
  <si>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</si>
  <si>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</si>
  <si>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</si>
  <si>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</si>
  <si>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</si>
  <si>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</si>
  <si>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</si>
  <si>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</si>
  <si>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</si>
  <si>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</si>
  <si>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</si>
  <si>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</si>
  <si>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</si>
  <si>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</si>
  <si>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</si>
  <si>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</si>
  <si>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</si>
  <si>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</si>
  <si>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</si>
  <si>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</si>
  <si>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</si>
  <si>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</si>
  <si>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</si>
  <si>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</si>
  <si>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</si>
  <si>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</si>
  <si>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</si>
  <si>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</si>
  <si>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</si>
  <si>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</si>
  <si>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</si>
  <si>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</si>
  <si>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</si>
  <si>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</si>
  <si>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</si>
  <si>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</si>
  <si>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</si>
  <si>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</si>
  <si>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</si>
  <si>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</si>
  <si>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</si>
  <si>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</si>
  <si>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</si>
  <si>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</si>
  <si>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</si>
  <si>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</si>
  <si>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</si>
  <si>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</si>
  <si>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</si>
  <si>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</si>
  <si>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</si>
  <si>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</si>
  <si>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</si>
  <si>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</si>
  <si>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</si>
  <si>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</si>
  <si>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</si>
  <si>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</si>
  <si>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</si>
  <si>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</si>
  <si>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</si>
  <si>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</si>
  <si>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</si>
  <si>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</si>
  <si>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</si>
  <si>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</si>
  <si>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</si>
  <si>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</si>
  <si>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</si>
  <si>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</si>
  <si>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</si>
  <si>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</si>
  <si>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</si>
  <si>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</si>
  <si>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</si>
  <si>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</si>
  <si>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</si>
  <si>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</si>
  <si>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</si>
  <si>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</si>
  <si>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</si>
  <si>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</si>
  <si>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</si>
  <si>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</si>
  <si>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</si>
  <si>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</si>
  <si>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</si>
  <si>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</si>
  <si>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</si>
  <si>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</si>
  <si>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</si>
  <si>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</si>
  <si>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</si>
  <si>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</si>
  <si>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</si>
  <si>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</si>
  <si>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</si>
  <si>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</si>
  <si>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</si>
  <si>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</si>
  <si>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</si>
  <si>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</si>
  <si>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</si>
  <si>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</si>
  <si>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</si>
  <si>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</si>
  <si>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</si>
  <si>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</si>
  <si>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</si>
  <si>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</si>
  <si>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</si>
  <si>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</si>
  <si>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</si>
  <si>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</si>
  <si>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</si>
  <si>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</si>
  <si>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</si>
  <si>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</si>
  <si>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</si>
  <si>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</si>
  <si>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</si>
  <si>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</si>
  <si>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</si>
  <si>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</si>
  <si>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</si>
  <si>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</si>
  <si>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</si>
  <si>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</si>
  <si>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</si>
  <si>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</si>
  <si>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</si>
  <si>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</si>
  <si>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</si>
  <si>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</si>
  <si>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</si>
  <si>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</si>
  <si>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</si>
  <si>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</si>
  <si>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</si>
  <si>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</si>
  <si>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</si>
  <si>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</si>
  <si>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</si>
  <si>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</si>
  <si>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</si>
  <si>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</si>
  <si>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</si>
  <si>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</si>
  <si>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</si>
  <si>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</si>
  <si>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</si>
  <si>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</si>
  <si>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</si>
  <si>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</si>
  <si>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</si>
  <si>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</si>
  <si>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</si>
  <si>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</si>
  <si>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</si>
  <si>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</si>
  <si>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</si>
  <si>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</si>
  <si>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</si>
  <si>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</si>
  <si>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</si>
  <si>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</si>
  <si>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</si>
  <si>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</si>
  <si>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</si>
  <si>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</si>
  <si>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</si>
  <si>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</si>
  <si>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</si>
  <si>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</si>
  <si>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</si>
  <si>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</si>
  <si>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</si>
  <si>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</si>
  <si>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</si>
  <si>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</si>
  <si>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</si>
  <si>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</si>
  <si>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</si>
  <si>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</si>
  <si>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</si>
  <si>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</si>
  <si>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</si>
  <si>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</si>
  <si>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</si>
  <si>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</si>
  <si>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</si>
  <si>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</si>
  <si>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</si>
  <si>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</si>
  <si>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</si>
  <si>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</si>
  <si>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</si>
  <si>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</si>
  <si>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</si>
  <si>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</si>
  <si>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</si>
  <si>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</si>
  <si>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</si>
  <si>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</si>
  <si>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</si>
  <si>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</si>
  <si>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</si>
  <si>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</si>
  <si>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</si>
  <si>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</si>
  <si>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</si>
  <si>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</si>
  <si>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</si>
  <si>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</si>
  <si>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</si>
  <si>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</si>
  <si>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</si>
  <si>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</si>
  <si>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</si>
  <si>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</si>
  <si>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</si>
  <si>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</si>
  <si>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</si>
  <si>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</si>
  <si>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</si>
  <si>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</si>
  <si>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</si>
  <si>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</si>
  <si>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</si>
  <si>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</si>
  <si>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</si>
  <si>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</si>
  <si>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</si>
  <si>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</si>
  <si>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</si>
  <si>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</si>
  <si>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</si>
  <si>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</si>
  <si>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</si>
  <si>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</si>
  <si>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</si>
  <si>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</si>
  <si>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</si>
  <si>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</si>
  <si>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</si>
  <si>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</si>
  <si>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</si>
  <si>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</si>
  <si>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</si>
  <si>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</si>
  <si>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</si>
  <si>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</si>
  <si>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</si>
  <si>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</si>
  <si>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</si>
  <si>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</si>
  <si>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</si>
  <si>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</si>
  <si>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</si>
  <si>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</si>
  <si>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</si>
  <si>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</si>
  <si>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</si>
  <si>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</si>
  <si>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</si>
  <si>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</si>
  <si>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</si>
  <si>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</si>
  <si>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</si>
  <si>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</si>
  <si>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</si>
  <si>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</si>
  <si>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</si>
  <si>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</si>
  <si>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</si>
  <si>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</si>
  <si>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</si>
  <si>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</si>
  <si>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</si>
  <si>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</si>
  <si>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</si>
  <si>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</si>
  <si>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</si>
  <si>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</si>
  <si>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</si>
  <si>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</si>
  <si>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</si>
  <si>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</si>
  <si>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</si>
  <si>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</si>
  <si>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</si>
  <si>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</si>
  <si>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</si>
  <si>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</si>
  <si>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</si>
  <si>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</si>
  <si>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</si>
  <si>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</si>
  <si>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</si>
  <si>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</si>
  <si>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</si>
  <si>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</si>
  <si>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</si>
  <si>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</si>
  <si>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</si>
  <si>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</si>
  <si>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</si>
  <si>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</si>
  <si>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</si>
  <si>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</si>
  <si>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</si>
  <si>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</si>
  <si>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</si>
  <si>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</si>
  <si>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</si>
  <si>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</si>
  <si>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</si>
  <si>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</si>
  <si>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</si>
  <si>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</si>
  <si>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</si>
  <si>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</si>
  <si>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</si>
  <si>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</si>
  <si>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</si>
  <si>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</si>
  <si>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</si>
  <si>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</si>
  <si>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</si>
  <si>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</si>
  <si>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</si>
  <si>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</si>
  <si>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</si>
  <si>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</si>
  <si>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</si>
  <si>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</si>
  <si>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</si>
  <si>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</si>
  <si>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</si>
  <si>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</si>
  <si>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</si>
  <si>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</si>
  <si>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</si>
  <si>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</si>
  <si>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</si>
  <si>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</si>
  <si>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</si>
  <si>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</si>
  <si>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</si>
  <si>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</si>
  <si>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</si>
  <si>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</si>
  <si>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</si>
  <si>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</si>
  <si>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</si>
  <si>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</si>
  <si>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</si>
  <si>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</si>
  <si>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</si>
  <si>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</si>
  <si>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</si>
  <si>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</si>
  <si>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</si>
  <si>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</si>
  <si>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</si>
  <si>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</si>
  <si>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</si>
  <si>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</si>
  <si>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</si>
  <si>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</si>
  <si>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</si>
  <si>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</si>
  <si>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</si>
  <si>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</si>
  <si>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</si>
  <si>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</si>
  <si>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</si>
  <si>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</si>
  <si>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</si>
  <si>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</si>
  <si>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</si>
  <si>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</si>
  <si>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</si>
  <si>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</si>
  <si>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</si>
  <si>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</si>
  <si>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</si>
  <si>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</si>
  <si>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</si>
  <si>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</si>
  <si>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</si>
  <si>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</si>
  <si>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</si>
  <si>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</si>
  <si>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</si>
  <si>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</si>
  <si>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</si>
  <si>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</si>
  <si>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</si>
  <si>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</si>
  <si>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</si>
  <si>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</si>
  <si>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</si>
  <si>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</si>
  <si>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</si>
  <si>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</si>
  <si>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</si>
  <si>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</si>
  <si>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</si>
  <si>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</si>
  <si>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</si>
  <si>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</si>
  <si>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</si>
  <si>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</si>
  <si>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</si>
  <si>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</si>
  <si>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</si>
  <si>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</si>
  <si>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</si>
  <si>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</si>
  <si>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</si>
  <si>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</si>
  <si>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</si>
  <si>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</si>
  <si>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</si>
  <si>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</si>
  <si>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</si>
  <si>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</si>
  <si>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</si>
  <si>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</si>
  <si>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</si>
  <si>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</si>
  <si>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</si>
  <si>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</si>
  <si>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</si>
  <si>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</si>
  <si>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</si>
  <si>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</si>
  <si>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</si>
  <si>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</si>
  <si>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</si>
  <si>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</si>
  <si>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</si>
  <si>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</si>
  <si>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</si>
  <si>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</si>
  <si>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</si>
  <si>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</si>
  <si>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</si>
  <si>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</si>
  <si>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</si>
  <si>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</si>
  <si>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</si>
  <si>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</si>
  <si>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</si>
  <si>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</si>
  <si>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</si>
  <si>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</si>
  <si>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</si>
  <si>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</si>
  <si>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</si>
  <si>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</si>
  <si>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</si>
  <si>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</si>
  <si>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</si>
  <si>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</si>
  <si>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</si>
  <si>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</si>
  <si>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</si>
  <si>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</si>
  <si>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</si>
  <si>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</si>
  <si>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</si>
  <si>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</si>
  <si>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</si>
  <si>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</si>
  <si>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</si>
  <si>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</si>
  <si>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</si>
  <si>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</si>
  <si>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</si>
  <si>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</si>
  <si>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</si>
  <si>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</si>
  <si>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</si>
  <si>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</si>
  <si>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</si>
  <si>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</si>
  <si>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</si>
  <si>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</si>
  <si>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</si>
  <si>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</si>
  <si>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</si>
  <si>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</si>
  <si>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</si>
  <si>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</si>
  <si>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</si>
  <si>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</si>
  <si>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</si>
  <si>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</si>
  <si>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</si>
  <si>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</si>
  <si>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</si>
  <si>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</si>
  <si>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</si>
  <si>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</si>
  <si>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</si>
  <si>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</si>
  <si>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</si>
  <si>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</si>
  <si>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</si>
  <si>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</si>
  <si>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</si>
  <si>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</si>
  <si>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</si>
  <si>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</si>
  <si>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</si>
  <si>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</si>
  <si>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</si>
  <si>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</si>
  <si>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</si>
  <si>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</si>
  <si>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</si>
  <si>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</si>
  <si>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</si>
  <si>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</si>
  <si>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</si>
  <si>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</si>
  <si>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</si>
  <si>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</si>
  <si>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</si>
  <si>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</si>
  <si>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</si>
  <si>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</si>
  <si>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</si>
  <si>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</si>
  <si>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</si>
  <si>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</si>
  <si>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</si>
  <si>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</si>
  <si>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</si>
  <si>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</si>
  <si>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</si>
  <si>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</si>
  <si>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</si>
  <si>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</si>
  <si>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</si>
  <si>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</si>
  <si>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</si>
  <si>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</si>
  <si>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</si>
  <si>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</si>
  <si>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</si>
  <si>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</si>
  <si>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</si>
  <si>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</si>
  <si>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</si>
  <si>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</si>
  <si>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</si>
  <si>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</si>
  <si>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</si>
  <si>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</si>
  <si>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</si>
  <si>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</si>
  <si>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</si>
  <si>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</si>
  <si>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</si>
  <si>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</si>
  <si>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</si>
  <si>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</si>
  <si>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</si>
  <si>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</si>
  <si>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</si>
  <si>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</si>
  <si>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</si>
  <si>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</si>
  <si>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</si>
  <si>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</si>
  <si>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</si>
  <si>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</si>
  <si>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</si>
  <si>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</si>
  <si>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</si>
  <si>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</si>
  <si>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</si>
  <si>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</si>
  <si>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</si>
  <si>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</si>
  <si>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</si>
  <si>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</si>
  <si>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</si>
  <si>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</si>
  <si>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</si>
  <si>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</si>
  <si>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</si>
  <si>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</si>
  <si>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</si>
  <si>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</si>
  <si>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</si>
  <si>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</si>
  <si>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</si>
  <si>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</si>
  <si>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</si>
  <si>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</si>
  <si>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</si>
  <si>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</si>
  <si>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</si>
  <si>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</si>
  <si>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</si>
  <si>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</si>
  <si>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</si>
  <si>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</si>
  <si>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</si>
  <si>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</si>
  <si>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</si>
  <si>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</si>
  <si>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</si>
  <si>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</si>
  <si>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</si>
  <si>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</si>
  <si>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</si>
  <si>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</si>
  <si>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</si>
  <si>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</si>
  <si>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</si>
  <si>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</si>
  <si>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</si>
  <si>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</si>
  <si>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</si>
  <si>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</si>
  <si>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</si>
  <si>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</si>
  <si>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</si>
  <si>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</si>
  <si>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</si>
  <si>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</si>
  <si>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</si>
  <si>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</si>
  <si>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</si>
  <si>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</si>
  <si>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</si>
  <si>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</si>
  <si>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</si>
  <si>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</si>
  <si>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</si>
  <si>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</si>
  <si>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</si>
  <si>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</si>
  <si>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</si>
  <si>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</si>
  <si>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</si>
  <si>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</si>
  <si>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</si>
  <si>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</si>
  <si>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</si>
  <si>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</si>
  <si>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</si>
  <si>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</si>
  <si>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</si>
  <si>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</si>
  <si>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</si>
  <si>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</si>
  <si>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</si>
  <si>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</si>
  <si>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</si>
  <si>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</si>
  <si>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</si>
  <si>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</si>
  <si>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</si>
  <si>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</si>
  <si>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</si>
  <si>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</si>
  <si>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</si>
  <si>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</si>
  <si>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</si>
  <si>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</si>
  <si>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</si>
  <si>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</si>
  <si>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</si>
  <si>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</si>
  <si>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</si>
  <si>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</si>
  <si>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</si>
  <si>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</si>
  <si>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</si>
  <si>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</si>
  <si>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</si>
  <si>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</si>
  <si>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</si>
  <si>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</si>
  <si>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</si>
  <si>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</si>
  <si>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</si>
  <si>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</si>
  <si>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</si>
  <si>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</si>
  <si>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</si>
  <si>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</si>
  <si>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</si>
  <si>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</si>
  <si>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</si>
  <si>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</si>
  <si>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</si>
  <si>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</si>
  <si>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</si>
  <si>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</si>
  <si>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</si>
  <si>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</si>
  <si>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</si>
  <si>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</si>
  <si>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</si>
  <si>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</si>
  <si>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</si>
  <si>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</si>
  <si>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</si>
  <si>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</si>
  <si>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</si>
  <si>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</si>
  <si>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</si>
  <si>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</si>
  <si>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</si>
  <si>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</si>
  <si>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</si>
  <si>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</si>
  <si>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</si>
  <si>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</si>
  <si>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</si>
  <si>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</si>
  <si>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</si>
  <si>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</si>
  <si>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</si>
  <si>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</si>
  <si>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</si>
  <si>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</si>
  <si>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</si>
  <si>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</si>
  <si>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</si>
  <si>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</si>
  <si>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</si>
  <si>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</si>
  <si>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</si>
  <si>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</si>
  <si>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</si>
  <si>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</si>
  <si>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</si>
  <si>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</si>
  <si>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</si>
  <si>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</si>
  <si>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</si>
  <si>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</si>
  <si>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</si>
  <si>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</si>
  <si>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</si>
  <si>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</si>
  <si>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</si>
  <si>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</si>
  <si>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</si>
  <si>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</si>
  <si>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</si>
  <si>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</si>
  <si>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</si>
  <si>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</si>
  <si>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</si>
  <si>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</si>
  <si>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</si>
  <si>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</si>
  <si>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</si>
  <si>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</si>
  <si>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</si>
  <si>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</si>
  <si>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</si>
  <si>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</si>
  <si>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</si>
  <si>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</si>
  <si>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</si>
  <si>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</si>
  <si>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</si>
  <si>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</si>
  <si>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</si>
  <si>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</si>
  <si>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</si>
  <si>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</si>
  <si>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</si>
  <si>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</si>
  <si>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</si>
  <si>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</si>
  <si>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</si>
  <si>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</si>
  <si>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</si>
  <si>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</si>
  <si>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</si>
  <si>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</si>
  <si>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</si>
  <si>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</si>
  <si>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</si>
  <si>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</si>
  <si>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</si>
  <si>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</si>
  <si>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</si>
  <si>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</si>
  <si>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</si>
  <si>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</si>
  <si>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</si>
  <si>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</si>
  <si>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</si>
  <si>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</si>
  <si>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</si>
  <si>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</si>
  <si>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</si>
  <si>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</si>
  <si>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</si>
  <si>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</si>
  <si>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</si>
  <si>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</si>
  <si>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</si>
  <si>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</si>
  <si>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</si>
  <si>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</si>
  <si>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</si>
  <si>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</si>
  <si>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</si>
  <si>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</si>
  <si>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</si>
  <si>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</si>
  <si>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</si>
  <si>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</si>
  <si>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</si>
  <si>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</si>
  <si>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</si>
  <si>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</si>
  <si>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</si>
  <si>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</si>
  <si>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</si>
  <si>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</si>
  <si>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</si>
  <si>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</si>
  <si>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</si>
  <si>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</si>
  <si>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</si>
  <si>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</si>
  <si>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</si>
  <si>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</si>
  <si>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</si>
  <si>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</si>
  <si>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</si>
  <si>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</si>
  <si>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</si>
  <si>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</si>
  <si>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</si>
  <si>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</si>
  <si>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</si>
  <si>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</si>
  <si>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</si>
  <si>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</si>
  <si>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</si>
  <si>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</si>
  <si>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</si>
  <si>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</si>
  <si>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</si>
  <si>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</si>
  <si>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</si>
  <si>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</si>
  <si>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</si>
  <si>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</si>
  <si>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</si>
  <si>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</si>
  <si>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</si>
  <si>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</si>
  <si>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</si>
  <si>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</si>
  <si>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</si>
  <si>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</si>
  <si>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</si>
  <si>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</si>
  <si>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</si>
  <si>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</si>
  <si>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</si>
  <si>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</si>
  <si>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</si>
  <si>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</si>
  <si>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</si>
  <si>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</si>
  <si>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</si>
  <si>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</si>
  <si>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</si>
  <si>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</si>
  <si>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</si>
  <si>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</si>
  <si>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</si>
  <si>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</si>
  <si>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</si>
  <si>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</si>
  <si>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</si>
  <si>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</si>
  <si>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</si>
  <si>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</si>
  <si>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</si>
  <si>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</si>
  <si>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</si>
  <si>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</si>
  <si>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</si>
  <si>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</si>
  <si>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</si>
  <si>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</si>
  <si>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</si>
  <si>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</si>
  <si>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</si>
  <si>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</si>
  <si>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</si>
  <si>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</si>
  <si>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</si>
  <si>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</si>
  <si>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</si>
  <si>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</si>
  <si>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</si>
  <si>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</si>
  <si>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</si>
  <si>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</si>
  <si>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</si>
  <si>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</si>
  <si>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</si>
  <si>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</si>
  <si>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</si>
  <si>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</si>
  <si>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</si>
  <si>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</si>
  <si>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</si>
  <si>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</si>
  <si>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</si>
  <si>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</si>
  <si>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</si>
  <si>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</si>
  <si>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</si>
  <si>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</si>
  <si>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</si>
  <si>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</si>
  <si>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</si>
  <si>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</si>
  <si>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</si>
  <si>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</si>
  <si>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</si>
  <si>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</si>
  <si>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</si>
  <si>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</si>
  <si>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</si>
  <si>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</si>
  <si>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</si>
  <si>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</si>
  <si>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</si>
  <si>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</si>
  <si>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</si>
  <si>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</si>
  <si>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</si>
  <si>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</si>
  <si>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</si>
  <si>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</si>
  <si>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</si>
  <si>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</si>
  <si>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</si>
  <si>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</si>
  <si>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</si>
  <si>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</si>
  <si>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</si>
  <si>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</si>
  <si>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</si>
  <si>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</si>
  <si>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</si>
  <si>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</si>
  <si>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</si>
  <si>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</si>
  <si>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</si>
  <si>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</si>
  <si>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</si>
  <si>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</si>
  <si>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</si>
  <si>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</si>
  <si>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</si>
  <si>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</si>
  <si>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</si>
  <si>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</si>
  <si>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</si>
  <si>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</si>
  <si>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</si>
  <si>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</si>
  <si>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</si>
  <si>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</si>
  <si>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</si>
  <si>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</si>
  <si>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</si>
  <si>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</si>
  <si>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</si>
  <si>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</si>
  <si>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</si>
  <si>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</si>
  <si>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</si>
  <si>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</si>
  <si>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</si>
  <si>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</si>
  <si>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</si>
  <si>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</si>
  <si>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</si>
  <si>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</si>
  <si>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</si>
  <si>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</si>
  <si>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</si>
  <si>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</si>
  <si>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</si>
  <si>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</si>
  <si>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</si>
  <si>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</si>
  <si>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</si>
  <si>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</si>
  <si>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</si>
  <si>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</si>
  <si>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</si>
  <si>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</si>
  <si>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</si>
  <si>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</si>
  <si>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</si>
  <si>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</si>
  <si>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</si>
  <si>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</si>
  <si>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</si>
  <si>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</si>
  <si>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</si>
  <si>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</si>
  <si>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</si>
  <si>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</si>
  <si>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</si>
  <si>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</si>
  <si>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</si>
  <si>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</si>
  <si>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</si>
  <si>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</si>
  <si>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</si>
  <si>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</si>
  <si>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</si>
  <si>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</si>
  <si>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</si>
  <si>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</si>
  <si>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</si>
  <si>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</si>
  <si>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</si>
  <si>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</si>
  <si>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</si>
  <si>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</si>
  <si>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</si>
  <si>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</si>
  <si>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</si>
  <si>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</si>
  <si>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</si>
  <si>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</si>
  <si>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</si>
  <si>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</si>
  <si>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</si>
  <si>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</si>
  <si>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</si>
  <si>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</si>
  <si>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</si>
  <si>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</si>
  <si>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</si>
  <si>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</si>
  <si>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</si>
  <si>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</si>
  <si>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</si>
  <si>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</si>
  <si>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</si>
  <si>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</si>
  <si>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</si>
  <si>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</si>
  <si>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</si>
  <si>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</si>
  <si>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</si>
  <si>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</si>
  <si>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</si>
  <si>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</si>
  <si>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</si>
  <si>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</si>
  <si>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</si>
  <si>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</si>
  <si>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</si>
  <si>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</si>
  <si>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</si>
  <si>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</si>
  <si>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</si>
  <si>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</si>
  <si>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</si>
  <si>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</si>
  <si>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</si>
  <si>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</si>
  <si>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</si>
  <si>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</si>
  <si>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</si>
  <si>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</si>
  <si>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</si>
  <si>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</si>
  <si>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</si>
  <si>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</si>
  <si>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</si>
  <si>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</si>
  <si>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</si>
  <si>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</si>
  <si>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</si>
  <si>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</si>
  <si>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</si>
  <si>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</si>
  <si>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</si>
  <si>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</si>
  <si>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</si>
  <si>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</si>
  <si>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</si>
  <si>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</si>
  <si>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</si>
  <si>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</si>
  <si>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</si>
  <si>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</si>
  <si>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</si>
  <si>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</si>
  <si>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</si>
  <si>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</si>
  <si>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</si>
  <si>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</si>
  <si>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</si>
  <si>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</si>
  <si>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</si>
  <si>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</si>
  <si>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</si>
  <si>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</si>
  <si>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</si>
  <si>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</si>
  <si>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</si>
  <si>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</si>
  <si>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</si>
  <si>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</si>
  <si>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</si>
  <si>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</si>
  <si>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</si>
  <si>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</si>
  <si>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</si>
  <si>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</si>
  <si>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</si>
  <si>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</si>
  <si>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</si>
  <si>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</si>
  <si>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</si>
  <si>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</si>
  <si>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</si>
  <si>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</si>
  <si>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</si>
  <si>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</si>
  <si>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</si>
  <si>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</si>
  <si>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</si>
  <si>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</si>
  <si>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</si>
  <si>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</si>
  <si>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</si>
  <si>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</si>
  <si>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</si>
  <si>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</si>
  <si>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</si>
  <si>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</si>
  <si>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</si>
  <si>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</si>
  <si>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</si>
  <si>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</si>
  <si>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</si>
  <si>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</si>
  <si>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</si>
  <si>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</si>
  <si>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</si>
  <si>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</si>
  <si>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</si>
  <si>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</si>
  <si>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</si>
  <si>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</si>
  <si>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</si>
  <si>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</si>
  <si>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</si>
  <si>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</si>
  <si>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</si>
  <si>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</si>
  <si>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</si>
  <si>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</si>
  <si>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</si>
  <si>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</si>
  <si>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</si>
  <si>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</si>
  <si>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</si>
  <si>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</si>
  <si>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</si>
  <si>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</si>
  <si>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</si>
  <si>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</si>
  <si>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</si>
  <si>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</si>
  <si>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</si>
  <si>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</si>
  <si>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</si>
  <si>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</si>
  <si>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</si>
  <si>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</si>
  <si>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</si>
  <si>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</si>
  <si>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</si>
  <si>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</si>
  <si>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</si>
  <si>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</si>
  <si>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</si>
  <si>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</si>
  <si>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</si>
  <si>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</si>
  <si>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</si>
  <si>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</si>
  <si>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</si>
  <si>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</si>
  <si>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</si>
  <si>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</si>
  <si>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</si>
  <si>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</si>
  <si>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</si>
  <si>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</si>
  <si>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</si>
  <si>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</si>
  <si>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</si>
  <si>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</si>
  <si>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</si>
  <si>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</si>
  <si>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</si>
  <si>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</si>
  <si>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</si>
  <si>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</si>
  <si>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</si>
  <si>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</si>
  <si>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</si>
  <si>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</si>
  <si>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</si>
  <si>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</si>
  <si>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</si>
  <si>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</si>
  <si>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</si>
  <si>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</si>
  <si>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</si>
  <si>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</si>
  <si>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</si>
  <si>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</si>
  <si>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</si>
  <si>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</si>
  <si>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</si>
  <si>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</si>
  <si>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</si>
  <si>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</si>
  <si>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</si>
  <si>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</si>
  <si>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</si>
  <si>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</si>
  <si>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</si>
  <si>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</si>
  <si>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</si>
  <si>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</si>
  <si>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</si>
  <si>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</si>
  <si>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</si>
  <si>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</si>
  <si>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</si>
  <si>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</si>
  <si>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</si>
  <si>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</si>
  <si>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</si>
  <si>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</si>
  <si>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</si>
  <si>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</si>
  <si>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</si>
  <si>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</si>
  <si>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</si>
  <si>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</si>
  <si>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</si>
  <si>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</si>
  <si>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</si>
  <si>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</si>
  <si>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</si>
  <si>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</si>
  <si>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</si>
  <si>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</si>
  <si>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</si>
  <si>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</si>
  <si>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</si>
  <si>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</si>
  <si>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</si>
  <si>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</si>
  <si>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</si>
  <si>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</si>
  <si>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</si>
  <si>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</si>
  <si>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</si>
  <si>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</si>
  <si>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</si>
  <si>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</si>
  <si>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</si>
  <si>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</si>
  <si>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</si>
  <si>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</si>
  <si>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</si>
  <si>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</si>
  <si>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</si>
  <si>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</si>
  <si>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</si>
  <si>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</si>
  <si>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</si>
  <si>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</si>
  <si>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</si>
  <si>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</si>
  <si>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</si>
  <si>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</si>
  <si>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</si>
  <si>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</si>
  <si>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</si>
  <si>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</si>
  <si>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</si>
  <si>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</si>
  <si>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</si>
  <si>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</si>
  <si>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</si>
  <si>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</si>
  <si>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</si>
  <si>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</si>
  <si>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</si>
  <si>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</si>
  <si>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</si>
  <si>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</si>
  <si>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</si>
  <si>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</si>
  <si>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</si>
  <si>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</si>
  <si>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</si>
  <si>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</si>
  <si>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</si>
  <si>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</si>
  <si>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</si>
  <si>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</si>
  <si>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</si>
  <si>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</si>
  <si>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</si>
  <si>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</si>
  <si>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</si>
  <si>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</si>
  <si>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</si>
  <si>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</si>
  <si>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</si>
  <si>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</si>
  <si>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</si>
  <si>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</si>
  <si>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</si>
  <si>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</si>
  <si>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</si>
  <si>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</si>
  <si>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</si>
  <si>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</si>
  <si>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</si>
  <si>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</si>
  <si>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</si>
  <si>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</si>
  <si>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</si>
  <si>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</si>
  <si>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</si>
  <si>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</si>
  <si>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</si>
  <si>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</si>
  <si>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</si>
  <si>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</si>
  <si>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</si>
  <si>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</si>
  <si>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</si>
  <si>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</si>
  <si>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</si>
  <si>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</si>
  <si>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</si>
  <si>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</si>
  <si>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</si>
  <si>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</si>
  <si>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</si>
  <si>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</si>
  <si>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</si>
  <si>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</si>
  <si>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</si>
  <si>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</si>
  <si>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</si>
  <si>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</si>
  <si>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</si>
  <si>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</si>
  <si>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</si>
  <si>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</si>
  <si>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</si>
  <si>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</si>
  <si>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</si>
  <si>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</si>
  <si>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</si>
  <si>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</si>
  <si>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</si>
  <si>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</si>
  <si>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</si>
  <si>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</si>
  <si>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</si>
  <si>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</si>
  <si>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</si>
  <si>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</si>
  <si>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</si>
  <si>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</si>
  <si>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</si>
  <si>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</si>
  <si>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</si>
  <si>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</si>
  <si>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</si>
  <si>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</si>
  <si>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</si>
  <si>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</si>
  <si>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</si>
  <si>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</si>
  <si>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</si>
  <si>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</si>
  <si>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</si>
  <si>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</si>
  <si>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</si>
  <si>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</si>
  <si>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</si>
  <si>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</si>
  <si>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</si>
  <si>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</si>
  <si>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</si>
  <si>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</si>
  <si>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</si>
  <si>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</si>
  <si>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</si>
  <si>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</si>
  <si>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</si>
  <si>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</si>
  <si>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</si>
  <si>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</si>
  <si>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</si>
  <si>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</si>
  <si>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</si>
  <si>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</si>
  <si>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</si>
  <si>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</si>
  <si>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</si>
  <si>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</si>
  <si>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</si>
  <si>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</si>
  <si>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</si>
  <si>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</si>
  <si>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</si>
  <si>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</si>
  <si>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</si>
  <si>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</si>
  <si>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</si>
  <si>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</si>
  <si>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</si>
  <si>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</si>
  <si>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</si>
  <si>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</si>
  <si>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</si>
  <si>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</si>
  <si>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</si>
  <si>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</si>
  <si>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</si>
  <si>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</si>
  <si>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</si>
  <si>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</si>
  <si>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</si>
  <si>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</si>
  <si>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</si>
  <si>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</si>
  <si>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</si>
  <si>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</si>
  <si>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</si>
  <si>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</si>
  <si>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</si>
  <si>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</si>
  <si>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</si>
  <si>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</si>
  <si>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</si>
  <si>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</si>
  <si>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</si>
  <si>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</si>
  <si>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</si>
  <si>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</si>
  <si>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</si>
  <si>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</si>
  <si>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</si>
  <si>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</si>
  <si>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</si>
  <si>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</si>
  <si>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</si>
  <si>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</si>
  <si>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</si>
  <si>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</si>
  <si>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</si>
  <si>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</si>
  <si>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</si>
  <si>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</si>
  <si>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</si>
  <si>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</si>
  <si>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</si>
  <si>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</si>
  <si>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</si>
  <si>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</si>
  <si>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</si>
  <si>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</si>
  <si>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</si>
  <si>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</si>
  <si>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</si>
  <si>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</si>
  <si>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</si>
  <si>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</si>
  <si>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</si>
  <si>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</si>
  <si>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</si>
  <si>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</si>
  <si>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</si>
  <si>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</si>
  <si>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</si>
  <si>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</si>
  <si>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</si>
  <si>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</si>
  <si>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</si>
  <si>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</si>
  <si>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</si>
  <si>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</si>
  <si>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</si>
  <si>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</si>
  <si>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</si>
  <si>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</si>
  <si>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</si>
  <si>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</si>
  <si>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</si>
  <si>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</si>
  <si>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</si>
  <si>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</si>
  <si>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</si>
  <si>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</si>
  <si>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</si>
  <si>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</si>
  <si>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</si>
  <si>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</si>
  <si>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</si>
  <si>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</si>
  <si>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</si>
  <si>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</si>
  <si>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</si>
  <si>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</si>
  <si>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</si>
  <si>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</si>
  <si>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</si>
  <si>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</si>
  <si>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</si>
  <si>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</si>
  <si>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</si>
  <si>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</si>
  <si>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</si>
  <si>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</si>
  <si>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</si>
  <si>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</si>
  <si>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</si>
  <si>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</si>
  <si>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</si>
  <si>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</si>
  <si>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</si>
  <si>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</si>
  <si>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</si>
  <si>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</si>
  <si>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</si>
  <si>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</si>
  <si>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</si>
  <si>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</si>
  <si>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</si>
  <si>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</si>
  <si>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</si>
  <si>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</si>
  <si>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</si>
  <si>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</si>
  <si>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</si>
  <si>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</si>
  <si>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</si>
  <si>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</si>
  <si>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</si>
  <si>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</si>
  <si>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</si>
  <si>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</si>
  <si>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</si>
  <si>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</si>
  <si>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</si>
  <si>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</si>
  <si>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</si>
  <si>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</si>
  <si>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</si>
  <si>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</si>
  <si>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</si>
  <si>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</si>
  <si>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</si>
  <si>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</si>
  <si>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</si>
  <si>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</si>
  <si>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</si>
  <si>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</si>
  <si>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</si>
  <si>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</si>
  <si>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</si>
  <si>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</si>
  <si>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</si>
  <si>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</si>
  <si>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</si>
  <si>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</si>
  <si>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</si>
  <si>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</si>
  <si>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</si>
  <si>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</si>
  <si>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</si>
  <si>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</si>
  <si>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</si>
  <si>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</si>
  <si>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</si>
  <si>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</si>
  <si>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</si>
  <si>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</si>
  <si>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</si>
  <si>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</si>
  <si>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</si>
  <si>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</si>
  <si>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</si>
  <si>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</si>
  <si>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</si>
  <si>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</si>
  <si>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</si>
  <si>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</si>
  <si>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</si>
  <si>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</si>
  <si>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</si>
  <si>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</si>
  <si>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</si>
  <si>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</si>
  <si>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</si>
  <si>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</si>
  <si>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</si>
  <si>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</si>
  <si>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</si>
  <si>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</si>
  <si>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</si>
  <si>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</si>
  <si>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</si>
  <si>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</si>
  <si>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</si>
  <si>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</si>
  <si>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</si>
  <si>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</si>
  <si>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</si>
  <si>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</si>
  <si>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</si>
  <si>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</si>
  <si>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</si>
  <si>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</si>
  <si>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</si>
  <si>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</si>
  <si>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</si>
  <si>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</si>
  <si>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</si>
  <si>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</si>
  <si>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</si>
  <si>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</si>
  <si>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</si>
  <si>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</si>
  <si>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</si>
  <si>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</si>
  <si>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</si>
  <si>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</si>
  <si>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</si>
  <si>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</si>
  <si>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</si>
  <si>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</si>
  <si>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</si>
  <si>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</si>
  <si>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</si>
  <si>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</si>
  <si>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</si>
  <si>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</si>
  <si>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</si>
  <si>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</si>
  <si>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</si>
  <si>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</si>
  <si>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</si>
  <si>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</si>
  <si>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</si>
  <si>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</si>
  <si>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</si>
  <si>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</si>
  <si>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</si>
  <si>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</si>
  <si>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</si>
  <si>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</si>
  <si>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</si>
  <si>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</si>
  <si>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</si>
  <si>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</si>
  <si>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</si>
  <si>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</si>
  <si>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</si>
  <si>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</si>
  <si>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</si>
  <si>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</si>
  <si>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</si>
  <si>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</si>
  <si>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</si>
  <si>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</si>
  <si>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</si>
  <si>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</si>
  <si>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</si>
  <si>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</si>
  <si>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</si>
  <si>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</si>
  <si>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</si>
  <si>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</si>
  <si>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</si>
  <si>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</si>
  <si>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</si>
  <si>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</si>
  <si>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</si>
  <si>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</si>
  <si>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</si>
  <si>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</si>
  <si>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</si>
  <si>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</si>
  <si>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</si>
  <si>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</si>
  <si>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</si>
  <si>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</si>
  <si>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</si>
  <si>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</si>
  <si>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</si>
  <si>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</si>
  <si>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</si>
  <si>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</si>
  <si>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</si>
  <si>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</si>
  <si>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</si>
  <si>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</si>
  <si>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</si>
  <si>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</si>
  <si>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</si>
  <si>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</si>
  <si>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</si>
  <si>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</si>
  <si>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</si>
  <si>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</si>
  <si>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</si>
  <si>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</si>
  <si>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</si>
  <si>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</si>
  <si>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</si>
  <si>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</si>
  <si>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</si>
  <si>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</si>
  <si>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</si>
  <si>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</si>
  <si>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</si>
  <si>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</si>
  <si>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</si>
  <si>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</si>
  <si>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</si>
  <si>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</si>
  <si>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</si>
  <si>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</si>
  <si>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</si>
  <si>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</si>
  <si>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</si>
  <si>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</si>
  <si>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</si>
  <si>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</si>
  <si>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</si>
  <si>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</si>
  <si>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</si>
  <si>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</si>
  <si>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</si>
  <si>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</si>
  <si>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</si>
  <si>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</si>
  <si>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</si>
  <si>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</si>
  <si>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</si>
  <si>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</si>
  <si>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</si>
  <si>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</si>
  <si>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</si>
  <si>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</si>
  <si>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</si>
  <si>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</si>
  <si>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</si>
  <si>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</si>
  <si>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</si>
  <si>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</si>
  <si>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</si>
  <si>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</si>
  <si>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</si>
  <si>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</si>
  <si>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</si>
  <si>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</si>
  <si>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</si>
  <si>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</si>
  <si>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</si>
  <si>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</si>
  <si>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</si>
  <si>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</si>
  <si>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</si>
  <si>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</si>
  <si>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</si>
  <si>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</si>
  <si>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</si>
  <si>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</si>
  <si>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</si>
  <si>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</si>
  <si>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</si>
  <si>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</si>
  <si>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</si>
  <si>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</si>
  <si>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</si>
  <si>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</si>
  <si>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</si>
  <si>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</si>
  <si>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</si>
  <si>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</si>
  <si>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</si>
  <si>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</si>
  <si>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</si>
  <si>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</si>
  <si>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</si>
  <si>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</si>
  <si>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</si>
  <si>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</si>
  <si>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</si>
  <si>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</si>
  <si>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</si>
  <si>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</si>
  <si>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</si>
  <si>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</si>
  <si>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</si>
  <si>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</si>
  <si>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</si>
  <si>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</si>
  <si>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</si>
  <si>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</si>
  <si>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</si>
  <si>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</si>
  <si>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</si>
  <si>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</si>
  <si>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</si>
  <si>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</si>
  <si>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</si>
  <si>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</si>
  <si>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</si>
  <si>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</si>
  <si>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</si>
  <si>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</si>
  <si>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</si>
  <si>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</si>
  <si>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</si>
  <si>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</si>
  <si>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</si>
  <si>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</si>
  <si>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</si>
  <si>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</si>
  <si>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</si>
  <si>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</si>
  <si>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</si>
  <si>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</si>
  <si>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</si>
  <si>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</si>
  <si>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</si>
  <si>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</si>
  <si>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</si>
  <si>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</si>
  <si>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</si>
  <si>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</si>
  <si>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</si>
  <si>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</si>
  <si>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</si>
  <si>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</si>
  <si>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</si>
  <si>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</si>
  <si>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</si>
  <si>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</si>
  <si>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</si>
  <si>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</si>
  <si>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</si>
  <si>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</si>
  <si>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</si>
  <si>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</si>
  <si>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</si>
  <si>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</si>
  <si>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</si>
  <si>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</si>
  <si>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</si>
  <si>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</si>
  <si>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</si>
  <si>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</si>
  <si>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</si>
  <si>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</si>
  <si>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</si>
  <si>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</si>
  <si>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</si>
  <si>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</si>
  <si>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</si>
  <si>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</si>
  <si>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</si>
  <si>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</si>
  <si>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</si>
  <si>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</si>
  <si>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</si>
  <si>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</si>
  <si>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</si>
  <si>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</si>
  <si>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</si>
  <si>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</si>
  <si>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</si>
  <si>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</si>
  <si>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</si>
  <si>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</si>
  <si>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</si>
  <si>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</si>
  <si>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</si>
  <si>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</si>
  <si>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</si>
  <si>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</si>
  <si>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</si>
  <si>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</si>
  <si>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</si>
  <si>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</si>
  <si>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</si>
  <si>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</si>
  <si>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</si>
  <si>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</si>
  <si>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</si>
  <si>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</si>
  <si>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</si>
  <si>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</si>
  <si>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</si>
  <si>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</si>
  <si>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</si>
  <si>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</si>
  <si>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</si>
  <si>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</si>
  <si>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</si>
  <si>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</si>
  <si>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</si>
  <si>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</si>
  <si>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</si>
  <si>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</si>
  <si>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</si>
  <si>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</si>
  <si>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</si>
  <si>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</si>
  <si>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</si>
  <si>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</si>
  <si>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</si>
  <si>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</si>
  <si>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</si>
  <si>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</si>
  <si>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</si>
  <si>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</si>
  <si>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</si>
  <si>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</si>
  <si>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</si>
  <si>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</si>
  <si>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</si>
  <si>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</si>
  <si>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</si>
  <si>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</si>
  <si>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</si>
  <si>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</si>
  <si>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</si>
  <si>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</si>
  <si>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</si>
  <si>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</si>
  <si>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</si>
  <si>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</si>
  <si>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</si>
  <si>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</si>
  <si>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</si>
  <si>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</si>
  <si>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</si>
  <si>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</si>
  <si>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</si>
  <si>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</si>
  <si>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</si>
  <si>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</si>
  <si>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</si>
  <si>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</si>
  <si>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</si>
  <si>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</si>
  <si>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</si>
  <si>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</si>
  <si>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</si>
  <si>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</si>
  <si>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</si>
  <si>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</si>
  <si>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</si>
  <si>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</si>
  <si>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</si>
  <si>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</si>
  <si>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</si>
  <si>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</si>
  <si>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</si>
  <si>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</si>
  <si>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</si>
  <si>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</si>
  <si>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</si>
  <si>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</si>
  <si>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</si>
  <si>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</si>
  <si>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</si>
  <si>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</si>
  <si>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</si>
  <si>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</si>
  <si>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</si>
  <si>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</si>
  <si>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</si>
  <si>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</si>
  <si>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</si>
  <si>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</si>
  <si>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</si>
  <si>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</si>
  <si>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</si>
  <si>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</si>
  <si>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</si>
  <si>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</si>
  <si>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</si>
  <si>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</si>
  <si>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</si>
  <si>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</si>
  <si>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</si>
  <si>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</si>
  <si>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</si>
  <si>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</si>
  <si>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</si>
  <si>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</si>
  <si>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</si>
  <si>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</si>
  <si>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</si>
  <si>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</si>
  <si>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</si>
  <si>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</si>
  <si>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</si>
  <si>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</si>
  <si>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</si>
  <si>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</si>
  <si>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</si>
  <si>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</si>
  <si>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</si>
  <si>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</si>
  <si>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</si>
  <si>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</si>
  <si>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</si>
  <si>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</si>
  <si>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</si>
  <si>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</si>
  <si>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</si>
  <si>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</si>
  <si>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</si>
  <si>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</si>
  <si>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</si>
  <si>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</si>
  <si>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</si>
  <si>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</si>
  <si>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</si>
  <si>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</si>
  <si>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</si>
  <si>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</si>
  <si>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</si>
  <si>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</si>
  <si>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</si>
  <si>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</si>
  <si>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</si>
  <si>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</si>
  <si>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</si>
  <si>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</si>
  <si>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</si>
  <si>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</si>
  <si>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</si>
  <si>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</si>
  <si>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</si>
  <si>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</si>
  <si>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</si>
  <si>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</si>
  <si>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</si>
  <si>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</si>
  <si>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</si>
  <si>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</si>
  <si>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</si>
  <si>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</si>
  <si>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</si>
  <si>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</si>
  <si>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</si>
  <si>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</si>
  <si>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</si>
  <si>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</si>
  <si>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</si>
  <si>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</si>
  <si>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</si>
  <si>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</si>
  <si>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</si>
  <si>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</si>
  <si>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</si>
  <si>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</si>
  <si>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</si>
  <si>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</si>
  <si>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</si>
  <si>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</si>
  <si>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</si>
  <si>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</si>
  <si>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</si>
  <si>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</si>
  <si>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</si>
  <si>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</si>
  <si>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</si>
  <si>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</si>
  <si>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</si>
  <si>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</si>
  <si>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</si>
  <si>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</si>
  <si>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</si>
  <si>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</si>
  <si>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</si>
  <si>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</si>
  <si>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</si>
  <si>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</si>
  <si>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</si>
  <si>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</si>
  <si>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</si>
  <si>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</si>
  <si>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</si>
  <si>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</si>
  <si>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</si>
  <si>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</si>
  <si>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</si>
  <si>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</si>
  <si>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</si>
  <si>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</si>
  <si>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</si>
  <si>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</si>
  <si>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</si>
  <si>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</si>
  <si>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</si>
  <si>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</si>
  <si>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</si>
  <si>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</si>
  <si>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</si>
  <si>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</si>
  <si>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</si>
  <si>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</si>
  <si>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</si>
  <si>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</si>
  <si>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</si>
  <si>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</si>
  <si>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</si>
  <si>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</si>
  <si>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</si>
  <si>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</si>
  <si>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</si>
  <si>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</si>
  <si>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</si>
  <si>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</si>
  <si>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</si>
  <si>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</si>
  <si>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</si>
  <si>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</si>
  <si>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</si>
  <si>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</si>
  <si>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</si>
  <si>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</si>
  <si>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</si>
  <si>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</si>
  <si>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</si>
  <si>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</si>
  <si>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</si>
  <si>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</si>
  <si>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</si>
  <si>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</si>
  <si>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</si>
  <si>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</si>
  <si>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</si>
  <si>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</si>
  <si>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</si>
  <si>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</si>
  <si>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</si>
  <si>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</si>
  <si>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</si>
  <si>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</si>
  <si>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</si>
  <si>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</si>
  <si>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</si>
  <si>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</si>
  <si>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</si>
  <si>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</si>
  <si>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</si>
  <si>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</si>
  <si>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</si>
  <si>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</si>
  <si>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</si>
  <si>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</si>
  <si>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</si>
  <si>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</si>
  <si>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</si>
  <si>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</si>
  <si>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</si>
  <si>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</si>
  <si>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</si>
  <si>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</si>
  <si>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</si>
  <si>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</si>
  <si>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</si>
  <si>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</si>
  <si>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</si>
  <si>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</si>
  <si>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</si>
  <si>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</si>
  <si>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</si>
  <si>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</si>
  <si>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</si>
  <si>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</si>
  <si>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</si>
  <si>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</si>
  <si>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</si>
  <si>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</si>
  <si>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</si>
  <si>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</si>
  <si>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</si>
  <si>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</si>
  <si>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</si>
  <si>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</si>
  <si>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</si>
  <si>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</si>
  <si>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</si>
  <si>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</si>
  <si>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</si>
  <si>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</si>
  <si>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</si>
  <si>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</si>
  <si>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</si>
  <si>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</si>
  <si>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</si>
  <si>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</si>
  <si>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</si>
  <si>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</si>
  <si>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</si>
  <si>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</si>
  <si>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</si>
  <si>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</si>
  <si>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</si>
  <si>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</si>
  <si>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</si>
  <si>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</si>
  <si>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</si>
  <si>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</si>
  <si>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</si>
  <si>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</si>
  <si>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</si>
  <si>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</si>
  <si>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</si>
  <si>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</si>
  <si>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</si>
  <si>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</si>
  <si>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</si>
  <si>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</si>
  <si>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</si>
  <si>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</si>
  <si>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</si>
  <si>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</si>
  <si>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</si>
  <si>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</si>
  <si>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</si>
  <si>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</si>
  <si>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</si>
  <si>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</si>
  <si>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</si>
  <si>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</si>
  <si>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</si>
  <si>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</si>
  <si>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</si>
  <si>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</si>
  <si>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</si>
  <si>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</si>
  <si>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</si>
  <si>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</si>
  <si>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</si>
  <si>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</si>
  <si>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</si>
  <si>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</si>
  <si>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</si>
  <si>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</si>
  <si>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</si>
  <si>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</si>
  <si>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</si>
  <si>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</si>
  <si>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</si>
  <si>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</si>
  <si>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</si>
  <si>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</si>
  <si>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</si>
  <si>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</si>
  <si>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</si>
  <si>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</si>
  <si>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</si>
  <si>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</si>
  <si>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</si>
  <si>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</si>
  <si>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</si>
  <si>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</si>
  <si>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</si>
  <si>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</si>
  <si>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</si>
  <si>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</si>
  <si>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</si>
  <si>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</si>
  <si>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</si>
  <si>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</si>
  <si>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</si>
  <si>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</si>
  <si>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</si>
  <si>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</si>
  <si>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</si>
  <si>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</si>
  <si>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</si>
  <si>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</si>
  <si>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</si>
  <si>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</si>
  <si>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</si>
  <si>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</si>
  <si>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</si>
  <si>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</si>
  <si>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</si>
  <si>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</si>
  <si>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</si>
  <si>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</si>
  <si>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</si>
  <si>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</si>
  <si>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</si>
  <si>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</si>
  <si>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</si>
  <si>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</si>
  <si>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</si>
  <si>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</si>
  <si>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</si>
  <si>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</si>
  <si>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</si>
  <si>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</si>
  <si>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</si>
  <si>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</si>
  <si>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</si>
  <si>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</si>
  <si>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</si>
  <si>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</si>
  <si>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</si>
  <si>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</si>
  <si>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</si>
  <si>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</si>
  <si>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</si>
  <si>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</si>
  <si>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</si>
  <si>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</si>
  <si>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</si>
  <si>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</si>
  <si>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</si>
  <si>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</si>
  <si>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</si>
  <si>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</si>
  <si>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</si>
  <si>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</si>
  <si>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</si>
  <si>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</si>
  <si>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</si>
  <si>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</si>
  <si>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</si>
  <si>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</si>
  <si>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</si>
  <si>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</si>
  <si>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</si>
  <si>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</si>
  <si>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</si>
  <si>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</si>
  <si>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</si>
  <si>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</si>
  <si>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</si>
  <si>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</si>
  <si>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</si>
  <si>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</si>
  <si>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</si>
  <si>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</si>
  <si>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</si>
  <si>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</si>
  <si>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</si>
  <si>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</si>
  <si>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</si>
  <si>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</si>
  <si>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</si>
  <si>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</si>
  <si>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</si>
  <si>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</si>
  <si>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</si>
  <si>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</si>
  <si>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</si>
  <si>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</si>
  <si>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</si>
  <si>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</si>
  <si>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</si>
  <si>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</si>
  <si>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</si>
  <si>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</si>
  <si>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</si>
  <si>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</si>
  <si>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</si>
  <si>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</si>
  <si>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</si>
  <si>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</si>
  <si>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</si>
  <si>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</si>
  <si>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</si>
  <si>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</si>
  <si>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</si>
  <si>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</si>
  <si>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</si>
  <si>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</si>
  <si>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</si>
  <si>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</si>
  <si>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</si>
  <si>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</si>
  <si>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</si>
  <si>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</si>
  <si>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</si>
  <si>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</si>
  <si>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</si>
  <si>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</si>
  <si>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</si>
  <si>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</si>
  <si>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</si>
  <si>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</si>
  <si>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</si>
  <si>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</si>
  <si>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</si>
  <si>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</si>
  <si>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</si>
  <si>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</si>
  <si>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</si>
  <si>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</si>
  <si>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</si>
  <si>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</si>
  <si>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</si>
  <si>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</si>
  <si>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</si>
  <si>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</si>
  <si>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</si>
  <si>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</si>
  <si>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</si>
  <si>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</si>
  <si>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</si>
  <si>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</si>
  <si>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</si>
  <si>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</si>
  <si>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</si>
  <si>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</si>
  <si>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</si>
  <si>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</si>
  <si>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</si>
  <si>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</si>
  <si>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</si>
  <si>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</si>
  <si>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</si>
  <si>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</si>
  <si>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</si>
  <si>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</si>
  <si>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</si>
  <si>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</si>
  <si>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</si>
  <si>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</si>
  <si>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</si>
  <si>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</si>
  <si>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</si>
  <si>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</si>
  <si>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</si>
  <si>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</si>
  <si>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</si>
  <si>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</si>
  <si>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</si>
  <si>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</si>
  <si>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</si>
  <si>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</si>
  <si>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</si>
  <si>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</si>
  <si>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</si>
  <si>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</si>
  <si>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</si>
  <si>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</si>
  <si>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</si>
  <si>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</si>
  <si>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</si>
  <si>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</si>
  <si>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</si>
  <si>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</si>
  <si>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</si>
  <si>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</si>
  <si>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</si>
  <si>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</si>
  <si>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</si>
  <si>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</si>
  <si>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</si>
  <si>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</si>
  <si>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</si>
  <si>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</si>
  <si>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</si>
  <si>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</si>
  <si>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</si>
  <si>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</si>
  <si>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</si>
  <si>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</si>
  <si>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</si>
  <si>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</si>
  <si>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</si>
  <si>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</si>
  <si>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</si>
  <si>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</si>
  <si>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</si>
  <si>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</si>
  <si>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</si>
  <si>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</si>
  <si>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</si>
  <si>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</si>
  <si>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</si>
  <si>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</si>
  <si>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</si>
  <si>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</si>
  <si>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</si>
  <si>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</si>
  <si>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</si>
  <si>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</si>
  <si>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</si>
  <si>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</si>
  <si>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</si>
  <si>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</si>
  <si>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</si>
  <si>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</si>
  <si>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</si>
  <si>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</si>
  <si>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</si>
  <si>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</si>
  <si>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</si>
  <si>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</si>
  <si>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</si>
  <si>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</si>
  <si>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</si>
  <si>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</si>
  <si>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</si>
  <si>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</si>
  <si>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</si>
  <si>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</si>
  <si>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</si>
  <si>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</si>
  <si>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</si>
  <si>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</si>
  <si>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</si>
  <si>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</si>
  <si>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</si>
  <si>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</si>
  <si>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</si>
  <si>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</si>
  <si>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</si>
  <si>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</si>
  <si>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</si>
  <si>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</si>
  <si>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</si>
  <si>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</si>
  <si>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</si>
  <si>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</si>
  <si>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</si>
  <si>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</si>
  <si>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</si>
  <si>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</si>
  <si>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</si>
  <si>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</si>
  <si>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</si>
  <si>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</si>
  <si>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</si>
  <si>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</si>
  <si>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</si>
  <si>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</si>
  <si>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</si>
  <si>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</si>
  <si>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</si>
  <si>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</si>
  <si>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</si>
  <si>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</si>
  <si>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</si>
  <si>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</si>
  <si>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</si>
  <si>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</si>
  <si>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</si>
  <si>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</si>
  <si>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</si>
  <si>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</si>
  <si>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</si>
  <si>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</si>
  <si>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</si>
  <si>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</si>
  <si>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</si>
  <si>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</si>
  <si>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</si>
  <si>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</si>
  <si>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</si>
  <si>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</si>
  <si>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</si>
  <si>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</si>
  <si>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</si>
  <si>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</si>
  <si>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</si>
  <si>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</si>
  <si>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</si>
  <si>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</si>
  <si>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</si>
  <si>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</si>
  <si>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</si>
  <si>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</si>
  <si>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</si>
  <si>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</si>
  <si>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</si>
  <si>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</si>
  <si>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</si>
  <si>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</si>
  <si>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</si>
  <si>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</si>
  <si>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</si>
  <si>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</si>
  <si>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</si>
  <si>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</si>
  <si>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</si>
  <si>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</si>
  <si>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</si>
  <si>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</si>
  <si>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</si>
  <si>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</si>
  <si>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</si>
  <si>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</si>
  <si>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</si>
  <si>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</si>
  <si>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</si>
  <si>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</si>
  <si>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</si>
  <si>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</si>
  <si>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</si>
  <si>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</si>
  <si>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</si>
  <si>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</si>
  <si>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</si>
  <si>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</si>
  <si>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</si>
  <si>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</si>
  <si>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</si>
  <si>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</si>
  <si>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</si>
  <si>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</si>
  <si>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</si>
  <si>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</si>
  <si>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</si>
  <si>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</si>
  <si>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</si>
  <si>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</si>
  <si>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</si>
  <si>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</si>
  <si>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</si>
  <si>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</si>
  <si>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</si>
  <si>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</si>
  <si>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</si>
  <si>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</si>
  <si>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</si>
  <si>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</si>
  <si>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</si>
  <si>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</si>
  <si>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</si>
  <si>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</si>
  <si>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</si>
  <si>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</si>
  <si>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</si>
  <si>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</si>
  <si>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</si>
  <si>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</si>
  <si>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</si>
  <si>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</si>
  <si>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</si>
  <si>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</si>
  <si>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</si>
  <si>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</si>
  <si>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</si>
  <si>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</si>
  <si>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</si>
  <si>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</si>
  <si>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</si>
  <si>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</si>
  <si>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</si>
  <si>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</si>
  <si>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</si>
  <si>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</si>
  <si>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</si>
  <si>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</si>
  <si>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</si>
  <si>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</si>
  <si>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</si>
  <si>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</si>
  <si>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</si>
  <si>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</si>
  <si>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</si>
  <si>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</si>
  <si>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</si>
  <si>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</si>
  <si>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</si>
  <si>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</si>
  <si>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</si>
  <si>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</si>
  <si>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</si>
  <si>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</si>
  <si>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</si>
  <si>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</si>
  <si>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</si>
  <si>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</si>
  <si>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</si>
  <si>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</si>
  <si>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</si>
  <si>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</si>
  <si>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</si>
  <si>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</si>
  <si>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</si>
  <si>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</si>
  <si>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</si>
  <si>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</si>
  <si>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</si>
  <si>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</si>
  <si>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</si>
  <si>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</si>
  <si>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</si>
  <si>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</si>
  <si>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</si>
  <si>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</si>
  <si>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</si>
  <si>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</si>
  <si>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</si>
  <si>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</si>
  <si>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</si>
  <si>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</si>
  <si>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</si>
  <si>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</si>
  <si>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</si>
  <si>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</si>
  <si>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</si>
  <si>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</si>
  <si>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</si>
  <si>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</si>
  <si>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</si>
  <si>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</si>
  <si>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</si>
  <si>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</si>
  <si>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</si>
  <si>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</si>
  <si>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</si>
  <si>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</si>
  <si>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</si>
  <si>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</si>
  <si>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</si>
  <si>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</si>
  <si>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</si>
  <si>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</si>
  <si>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</si>
  <si>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</si>
  <si>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</si>
  <si>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</si>
  <si>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</si>
  <si>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</si>
  <si>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</si>
  <si>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</si>
  <si>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</si>
  <si>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</si>
  <si>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</si>
  <si>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</si>
  <si>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</si>
  <si>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</si>
  <si>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</si>
  <si>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</si>
  <si>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</si>
  <si>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</si>
  <si>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</si>
  <si>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</si>
  <si>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</si>
  <si>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</si>
  <si>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</si>
  <si>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</si>
  <si>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</si>
  <si>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</si>
  <si>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</si>
  <si>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</si>
  <si>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</si>
  <si>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</si>
  <si>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</si>
  <si>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</si>
  <si>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</si>
  <si>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</si>
  <si>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</si>
  <si>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</si>
  <si>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</si>
  <si>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</si>
  <si>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</si>
  <si>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</si>
  <si>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</si>
  <si>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</si>
  <si>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</si>
  <si>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</si>
  <si>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</si>
  <si>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</si>
  <si>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</si>
  <si>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</si>
  <si>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</si>
  <si>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</si>
  <si>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</si>
  <si>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</si>
  <si>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</si>
  <si>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</si>
  <si>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</si>
  <si>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</si>
  <si>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</si>
  <si>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</si>
  <si>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</si>
  <si>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</si>
  <si>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</si>
  <si>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</si>
  <si>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</si>
  <si>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</si>
  <si>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</si>
  <si>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</si>
  <si>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</si>
  <si>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</si>
  <si>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</si>
  <si>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</si>
  <si>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</si>
  <si>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</si>
  <si>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</si>
  <si>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</si>
  <si>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</si>
  <si>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</si>
  <si>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</si>
  <si>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</si>
  <si>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</si>
  <si>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</si>
  <si>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</si>
  <si>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</si>
  <si>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</si>
  <si>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</si>
  <si>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</si>
  <si>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</si>
  <si>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</si>
  <si>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</si>
  <si>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</si>
  <si>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</si>
  <si>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</si>
  <si>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</si>
  <si>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</si>
  <si>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</si>
  <si>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</si>
  <si>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</si>
  <si>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</si>
  <si>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</si>
  <si>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</si>
  <si>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</si>
  <si>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</si>
  <si>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</si>
  <si>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</si>
  <si>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</si>
  <si>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</si>
  <si>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</si>
  <si>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</si>
  <si>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</si>
  <si>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</si>
  <si>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</si>
  <si>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</si>
  <si>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</si>
  <si>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</si>
  <si>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</si>
  <si>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</si>
  <si>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</si>
  <si>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</si>
  <si>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</si>
  <si>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</si>
  <si>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</si>
  <si>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</si>
  <si>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</si>
  <si>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</si>
  <si>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</si>
  <si>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</si>
  <si>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</si>
  <si>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</si>
  <si>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</si>
  <si>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</si>
  <si>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</si>
  <si>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</si>
  <si>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</si>
  <si>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</si>
  <si>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</si>
  <si>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</si>
  <si>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</si>
  <si>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</si>
  <si>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</si>
  <si>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</si>
  <si>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</si>
  <si>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</si>
  <si>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</si>
  <si>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</si>
  <si>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</si>
  <si>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</si>
  <si>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</si>
  <si>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</si>
  <si>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</si>
  <si>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</si>
  <si>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</si>
  <si>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</si>
  <si>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</si>
  <si>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</si>
  <si>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</si>
  <si>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</si>
  <si>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</si>
  <si>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</si>
  <si>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</si>
  <si>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</si>
  <si>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</si>
  <si>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</si>
  <si>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</si>
  <si>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</si>
  <si>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</si>
  <si>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</si>
  <si>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</si>
  <si>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</si>
  <si>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</si>
  <si>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</si>
  <si>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</si>
  <si>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</si>
  <si>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</si>
  <si>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</si>
  <si>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</si>
  <si>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</si>
  <si>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</si>
  <si>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</si>
  <si>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</si>
  <si>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</si>
  <si>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</si>
  <si>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</si>
  <si>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</si>
  <si>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</si>
  <si>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</si>
  <si>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</si>
  <si>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</si>
  <si>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</si>
  <si>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</si>
  <si>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</si>
  <si>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</si>
  <si>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</si>
  <si>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</si>
  <si>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</si>
  <si>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</si>
  <si>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</si>
  <si>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</si>
  <si>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</si>
  <si>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</si>
  <si>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</si>
  <si>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</si>
  <si>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</si>
  <si>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</si>
  <si>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</si>
  <si>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</si>
  <si>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</si>
  <si>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</si>
  <si>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</si>
  <si>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</si>
  <si>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</si>
  <si>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</si>
  <si>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</si>
  <si>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</si>
  <si>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</si>
  <si>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</si>
  <si>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</si>
  <si>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</si>
  <si>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</si>
  <si>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</si>
  <si>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</si>
  <si>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</si>
  <si>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</si>
  <si>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</si>
  <si>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</si>
  <si>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</si>
  <si>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</si>
  <si>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</si>
  <si>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</si>
  <si>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</si>
  <si>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</si>
  <si>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</si>
  <si>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</si>
  <si>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</si>
  <si>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</si>
  <si>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</si>
  <si>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</si>
  <si>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</si>
  <si>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</si>
  <si>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</si>
  <si>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</si>
  <si>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</si>
  <si>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</si>
  <si>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</si>
  <si>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</si>
  <si>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</si>
  <si>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</si>
  <si>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</si>
  <si>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</si>
  <si>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</si>
  <si>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</si>
  <si>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</si>
  <si>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</si>
  <si>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</si>
  <si>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</si>
  <si>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</si>
  <si>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</si>
  <si>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</si>
  <si>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</si>
  <si>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</si>
  <si>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</si>
  <si>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</si>
  <si>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</si>
  <si>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</si>
  <si>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</si>
  <si>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</si>
  <si>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</si>
  <si>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</si>
  <si>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</si>
  <si>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</si>
  <si>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</si>
  <si>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</si>
  <si>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</si>
  <si>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</si>
  <si>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</si>
  <si>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</si>
  <si>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</si>
  <si>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</si>
  <si>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</si>
  <si>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</si>
  <si>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</si>
  <si>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</si>
  <si>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</si>
  <si>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</si>
  <si>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</si>
  <si>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</si>
  <si>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</si>
  <si>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</si>
  <si>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</si>
  <si>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</si>
  <si>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</si>
  <si>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</si>
  <si>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</si>
  <si>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</si>
  <si>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</si>
  <si>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</si>
  <si>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</si>
  <si>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</si>
  <si>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</si>
  <si>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</si>
  <si>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</si>
  <si>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</si>
  <si>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</si>
  <si>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</si>
  <si>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</si>
  <si>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</si>
  <si>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</si>
  <si>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</si>
  <si>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</si>
  <si>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</si>
  <si>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</si>
  <si>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</si>
  <si>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</si>
  <si>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</si>
  <si>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</si>
  <si>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</si>
  <si>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</si>
  <si>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</si>
  <si>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</si>
  <si>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</si>
  <si>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</si>
  <si>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</si>
  <si>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</si>
  <si>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</si>
  <si>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</si>
  <si>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</si>
  <si>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</si>
  <si>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</si>
  <si>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</si>
  <si>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</si>
  <si>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</si>
  <si>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</si>
  <si>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</si>
  <si>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</si>
  <si>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</si>
  <si>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</si>
  <si>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</si>
  <si>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</si>
  <si>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</si>
  <si>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</si>
  <si>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</si>
  <si>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</si>
  <si>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</si>
  <si>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</si>
  <si>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</si>
  <si>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</si>
  <si>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</si>
  <si>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</si>
  <si>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</si>
  <si>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</si>
  <si>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</si>
  <si>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</si>
  <si>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</si>
  <si>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</si>
  <si>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</si>
  <si>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</si>
  <si>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</si>
  <si>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</si>
  <si>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</si>
  <si>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</si>
  <si>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</si>
  <si>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</si>
  <si>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</si>
  <si>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</si>
  <si>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</si>
  <si>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</si>
  <si>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</si>
  <si>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</si>
  <si>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</si>
  <si>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</si>
  <si>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</si>
  <si>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</si>
  <si>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</si>
  <si>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</si>
  <si>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</si>
  <si>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</si>
  <si>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</si>
  <si>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</si>
  <si>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</si>
  <si>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</si>
  <si>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</si>
  <si>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</si>
  <si>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</si>
  <si>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</si>
  <si>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</si>
  <si>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</si>
  <si>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</si>
  <si>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</si>
  <si>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</si>
  <si>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</si>
  <si>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</si>
  <si>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</si>
  <si>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</si>
  <si>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</si>
  <si>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</si>
  <si>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</si>
  <si>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</si>
  <si>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</si>
  <si>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</si>
  <si>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</si>
  <si>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</si>
  <si>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</si>
  <si>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</si>
  <si>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</si>
  <si>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</si>
  <si>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</si>
  <si>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</si>
  <si>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</si>
  <si>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</si>
  <si>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</si>
  <si>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</si>
  <si>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</si>
  <si>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</si>
  <si>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</si>
  <si>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</si>
  <si>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</si>
  <si>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</si>
  <si>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</si>
  <si>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</si>
  <si>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</si>
  <si>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</si>
  <si>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</si>
  <si>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</si>
  <si>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</si>
  <si>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</si>
  <si>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</si>
  <si>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</si>
  <si>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</si>
  <si>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</si>
  <si>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</si>
  <si>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</si>
  <si>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</si>
  <si>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</si>
  <si>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</si>
  <si>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</si>
  <si>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</si>
  <si>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</si>
  <si>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</si>
  <si>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</si>
  <si>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</si>
  <si>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</si>
  <si>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</si>
  <si>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</si>
  <si>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</si>
  <si>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</si>
  <si>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</si>
  <si>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</si>
  <si>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</si>
  <si>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</si>
  <si>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</si>
  <si>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</si>
  <si>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</si>
  <si>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</si>
  <si>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</si>
  <si>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</si>
  <si>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</si>
  <si>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</si>
  <si>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</si>
  <si>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</si>
  <si>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</si>
  <si>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</si>
  <si>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</si>
  <si>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</si>
  <si>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</si>
  <si>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</si>
  <si>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</si>
  <si>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</si>
  <si>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</si>
  <si>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</si>
  <si>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</si>
  <si>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</si>
  <si>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</si>
  <si>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</si>
  <si>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</si>
  <si>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</si>
  <si>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</si>
  <si>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</si>
  <si>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</si>
  <si>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</si>
  <si>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</si>
  <si>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</si>
  <si>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</si>
  <si>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</si>
  <si>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</si>
  <si>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</si>
  <si>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</si>
  <si>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</si>
  <si>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</si>
  <si>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</si>
  <si>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</si>
  <si>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</si>
  <si>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</si>
  <si>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</si>
  <si>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</si>
  <si>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</si>
  <si>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</si>
  <si>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</si>
  <si>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</si>
  <si>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</si>
  <si>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</si>
  <si>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</si>
  <si>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</si>
  <si>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</si>
  <si>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</si>
  <si>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</si>
  <si>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</si>
  <si>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</si>
  <si>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</si>
  <si>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</si>
  <si>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</si>
  <si>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</si>
  <si>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</si>
  <si>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</si>
  <si>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</si>
  <si>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</si>
  <si>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</si>
  <si>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</si>
  <si>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</si>
  <si>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</si>
  <si>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</si>
  <si>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</si>
  <si>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</si>
  <si>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</si>
  <si>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</si>
  <si>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</si>
  <si>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</si>
  <si>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</si>
  <si>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</si>
  <si>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</si>
  <si>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</si>
  <si>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</si>
  <si>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</si>
  <si>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</si>
  <si>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</si>
  <si>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</si>
  <si>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</si>
  <si>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</si>
  <si>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</si>
  <si>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</si>
  <si>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</si>
  <si>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</si>
  <si>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</si>
  <si>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</si>
  <si>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</si>
  <si>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</si>
  <si>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</si>
  <si>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</si>
  <si>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</si>
  <si>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</si>
  <si>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</si>
  <si>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</si>
  <si>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</si>
  <si>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</si>
  <si>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</si>
  <si>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</si>
  <si>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</si>
  <si>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</si>
  <si>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</si>
  <si>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</si>
  <si>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</si>
  <si>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</si>
  <si>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</si>
  <si>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</si>
  <si>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</si>
  <si>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</si>
  <si>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</si>
  <si>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</si>
  <si>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</si>
  <si>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</si>
  <si>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</si>
  <si>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</si>
  <si>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</si>
  <si>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</si>
  <si>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</si>
  <si>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</si>
  <si>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</si>
  <si>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</si>
  <si>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</si>
  <si>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</si>
  <si>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</si>
  <si>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</si>
  <si>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</si>
  <si>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</si>
  <si>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</si>
  <si>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</si>
  <si>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</si>
  <si>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</si>
  <si>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</si>
  <si>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</si>
  <si>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</si>
  <si>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</si>
  <si>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</si>
  <si>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</si>
  <si>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</si>
  <si>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</si>
  <si>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</si>
  <si>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</si>
  <si>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</si>
  <si>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</si>
  <si>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</si>
  <si>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</si>
  <si>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</si>
  <si>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</si>
  <si>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</si>
  <si>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</si>
  <si>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</si>
  <si>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</si>
  <si>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</si>
  <si>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</si>
  <si>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</si>
  <si>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</si>
  <si>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</si>
  <si>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</si>
  <si>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</si>
  <si>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</si>
  <si>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</si>
  <si>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</si>
  <si>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</si>
  <si>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</si>
  <si>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</si>
  <si>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</si>
  <si>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</si>
  <si>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</si>
  <si>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</si>
  <si>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</si>
  <si>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</si>
  <si>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</si>
  <si>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</si>
  <si>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</si>
  <si>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</si>
  <si>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</si>
  <si>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</si>
  <si>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</si>
  <si>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</si>
  <si>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</si>
  <si>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</si>
  <si>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</si>
  <si>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</si>
  <si>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</si>
  <si>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</si>
  <si>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</si>
  <si>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</si>
  <si>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</si>
  <si>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</si>
  <si>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</si>
  <si>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</si>
  <si>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</si>
  <si>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</si>
  <si>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</si>
  <si>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</si>
  <si>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</si>
  <si>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</si>
  <si>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</si>
  <si>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</si>
  <si>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</si>
  <si>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</si>
  <si>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</si>
  <si>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</si>
  <si>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</si>
  <si>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</si>
  <si>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</si>
  <si>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</si>
  <si>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</si>
  <si>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</si>
  <si>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</si>
  <si>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</si>
  <si>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</si>
  <si>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</si>
  <si>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</si>
  <si>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</si>
  <si>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</si>
  <si>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</si>
  <si>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</si>
  <si>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</si>
  <si>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</si>
  <si>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</si>
  <si>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</si>
  <si>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</si>
  <si>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</si>
  <si>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</si>
  <si>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</si>
  <si>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</si>
  <si>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</si>
  <si>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</si>
  <si>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</si>
  <si>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</si>
  <si>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</si>
  <si>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</si>
  <si>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</si>
  <si>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</si>
  <si>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</si>
  <si>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</si>
  <si>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</si>
  <si>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</si>
  <si>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</si>
  <si>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</si>
  <si>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</si>
  <si>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</si>
  <si>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</si>
  <si>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</si>
  <si>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</si>
  <si>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</si>
  <si>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</si>
  <si>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</si>
  <si>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</si>
  <si>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</si>
  <si>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</si>
  <si>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</si>
  <si>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</si>
  <si>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</si>
  <si>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</si>
  <si>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</si>
  <si>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</si>
  <si>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</si>
  <si>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</si>
  <si>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</si>
  <si>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</si>
  <si>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</si>
  <si>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</si>
  <si>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</si>
  <si>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</si>
  <si>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</si>
  <si>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</si>
  <si>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</si>
  <si>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</si>
  <si>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</si>
  <si>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</si>
  <si>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</si>
  <si>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</si>
  <si>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</si>
  <si>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</si>
  <si>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</si>
  <si>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</si>
  <si>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</si>
  <si>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</si>
  <si>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</si>
  <si>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</si>
  <si>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</si>
  <si>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</si>
  <si>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</si>
  <si>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</si>
  <si>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</si>
  <si>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</si>
  <si>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</si>
  <si>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</si>
  <si>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</si>
  <si>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</si>
  <si>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</si>
  <si>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</si>
  <si>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</si>
  <si>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</si>
  <si>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</si>
  <si>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</si>
  <si>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</si>
  <si>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</si>
  <si>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</si>
  <si>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</si>
  <si>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</si>
  <si>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</si>
  <si>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</si>
  <si>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</si>
  <si>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</si>
  <si>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</si>
  <si>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</si>
  <si>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</si>
  <si>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</si>
  <si>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</si>
  <si>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</si>
  <si>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</si>
  <si>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</si>
  <si>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</si>
  <si>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</si>
  <si>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</si>
  <si>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</si>
  <si>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</si>
  <si>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</si>
  <si>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</si>
  <si>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</si>
  <si>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</si>
  <si>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</si>
  <si>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</si>
  <si>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</si>
  <si>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</si>
  <si>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</si>
  <si>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</si>
  <si>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</si>
  <si>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</si>
  <si>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</si>
  <si>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</si>
  <si>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</si>
  <si>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</si>
  <si>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</si>
  <si>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</si>
  <si>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</si>
  <si>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</si>
  <si>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</si>
  <si>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</si>
  <si>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</si>
  <si>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</si>
  <si>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</si>
  <si>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</si>
  <si>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</si>
  <si>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</si>
  <si>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</si>
  <si>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</si>
  <si>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</si>
  <si>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</si>
  <si>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</si>
  <si>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</si>
  <si>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</si>
  <si>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</si>
  <si>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</si>
  <si>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</si>
  <si>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</si>
  <si>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</si>
  <si>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</si>
  <si>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</si>
  <si>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</si>
  <si>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</si>
  <si>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</si>
  <si>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</si>
  <si>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</si>
  <si>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</si>
  <si>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</si>
  <si>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</si>
  <si>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</si>
  <si>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</si>
  <si>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</si>
  <si>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</si>
  <si>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</si>
  <si>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</si>
  <si>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</si>
  <si>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</si>
  <si>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</si>
  <si>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</si>
  <si>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</si>
  <si>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</si>
  <si>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</si>
  <si>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</si>
  <si>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</si>
  <si>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</si>
  <si>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</si>
  <si>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</si>
  <si>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</si>
  <si>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</si>
  <si>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</si>
  <si>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</si>
  <si>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</si>
  <si>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</si>
  <si>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</si>
  <si>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</si>
  <si>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</si>
  <si>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</si>
  <si>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</si>
  <si>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</si>
  <si>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</si>
  <si>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</si>
  <si>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</si>
  <si>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</si>
  <si>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</si>
  <si>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</si>
  <si>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</si>
  <si>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</si>
  <si>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</si>
  <si>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</si>
  <si>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</si>
  <si>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</si>
  <si>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</si>
  <si>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</si>
  <si>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</si>
  <si>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</si>
  <si>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</si>
  <si>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</si>
  <si>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</si>
  <si>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</si>
  <si>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</si>
  <si>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</si>
  <si>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</si>
  <si>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</si>
  <si>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</si>
  <si>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</si>
  <si>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</si>
  <si>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</si>
  <si>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</si>
  <si>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</si>
  <si>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</si>
  <si>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</si>
  <si>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</si>
  <si>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</si>
  <si>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</si>
  <si>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</si>
  <si>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</si>
  <si>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</si>
  <si>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</si>
  <si>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</si>
  <si>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</si>
  <si>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</si>
  <si>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</si>
  <si>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</si>
  <si>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</si>
  <si>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</si>
  <si>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</si>
  <si>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</si>
  <si>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</si>
  <si>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</si>
  <si>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</si>
  <si>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</si>
  <si>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</si>
  <si>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</si>
  <si>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</si>
  <si>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</si>
  <si>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</si>
  <si>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</si>
  <si>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</si>
  <si>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</si>
  <si>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</si>
  <si>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</si>
  <si>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</si>
  <si>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</si>
  <si>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</si>
  <si>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</si>
  <si>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</si>
  <si>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</si>
  <si>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</si>
  <si>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</si>
  <si>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</si>
  <si>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</si>
  <si>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</si>
  <si>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</si>
  <si>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</si>
  <si>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</si>
  <si>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</si>
  <si>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</si>
  <si>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</si>
  <si>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</si>
  <si>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</si>
  <si>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</si>
  <si>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</si>
  <si>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</si>
  <si>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</si>
  <si>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</si>
  <si>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</si>
  <si>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</si>
  <si>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</si>
  <si>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</si>
  <si>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</si>
  <si>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</si>
  <si>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</si>
  <si>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</si>
  <si>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</si>
  <si>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</si>
  <si>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</si>
  <si>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</si>
  <si>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</si>
  <si>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</si>
  <si>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</si>
  <si>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</si>
  <si>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</si>
  <si>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</si>
  <si>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</si>
  <si>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</si>
  <si>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</si>
  <si>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</si>
  <si>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</si>
  <si>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</si>
  <si>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</si>
  <si>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</si>
  <si>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</si>
  <si>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</si>
  <si>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</si>
  <si>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</si>
  <si>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</si>
  <si>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</si>
  <si>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</si>
  <si>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</si>
  <si>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</si>
  <si>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</si>
  <si>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</si>
  <si>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</si>
  <si>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</si>
  <si>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</si>
  <si>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</si>
  <si>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</si>
  <si>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</si>
  <si>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</si>
  <si>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</si>
  <si>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</si>
  <si>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</si>
  <si>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</si>
  <si>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</si>
  <si>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</si>
  <si>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</si>
  <si>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</si>
  <si>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</si>
  <si>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</si>
  <si>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</si>
  <si>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</si>
  <si>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</si>
  <si>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</si>
  <si>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</si>
  <si>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</si>
  <si>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</si>
  <si>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</si>
  <si>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</si>
  <si>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</si>
  <si>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</si>
  <si>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</si>
  <si>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</si>
  <si>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</si>
  <si>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</si>
  <si>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</si>
  <si>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</si>
  <si>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</si>
  <si>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</si>
  <si>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</si>
  <si>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</si>
  <si>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</si>
  <si>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</si>
  <si>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</si>
  <si>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</si>
  <si>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</si>
  <si>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</si>
  <si>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</si>
  <si>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</si>
  <si>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</si>
  <si>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</si>
  <si>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</si>
  <si>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</si>
  <si>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</si>
  <si>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</si>
  <si>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</si>
  <si>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</si>
  <si>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</si>
  <si>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</si>
  <si>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</si>
  <si>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</si>
  <si>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</si>
  <si>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</si>
  <si>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</si>
  <si>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</si>
  <si>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</si>
  <si>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</si>
  <si>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</si>
  <si>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</si>
  <si>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</si>
  <si>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</si>
  <si>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</si>
  <si>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</si>
  <si>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</si>
  <si>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</si>
  <si>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</si>
  <si>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</si>
  <si>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</si>
  <si>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</si>
  <si>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</si>
  <si>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</si>
  <si>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</si>
  <si>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</si>
  <si>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</si>
  <si>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</si>
  <si>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</si>
  <si>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</si>
  <si>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</si>
  <si>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</si>
  <si>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</si>
  <si>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</si>
  <si>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</si>
  <si>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</si>
  <si>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</si>
  <si>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</si>
  <si>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</si>
  <si>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</si>
  <si>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</si>
  <si>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</si>
  <si>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</si>
  <si>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</si>
  <si>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</si>
  <si>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</si>
  <si>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</si>
  <si>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</si>
  <si>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</si>
  <si>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</si>
  <si>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</si>
  <si>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</si>
  <si>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</si>
  <si>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</si>
  <si>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</si>
  <si>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</si>
  <si>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</si>
  <si>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</si>
  <si>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</si>
  <si>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</si>
  <si>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</si>
  <si>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</si>
  <si>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</si>
  <si>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</si>
  <si>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</si>
  <si>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</si>
  <si>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</si>
  <si>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</si>
  <si>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</si>
  <si>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</si>
  <si>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</si>
  <si>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</si>
  <si>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</si>
  <si>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</si>
  <si>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</si>
  <si>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</si>
  <si>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</si>
  <si>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</si>
  <si>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</si>
  <si>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</si>
  <si>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</si>
  <si>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</si>
  <si>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</si>
  <si>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</si>
  <si>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</si>
  <si>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</si>
  <si>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</si>
  <si>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</si>
  <si>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</si>
  <si>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</si>
  <si>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</si>
  <si>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</si>
  <si>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</si>
  <si>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</si>
  <si>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</si>
  <si>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</si>
  <si>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</si>
  <si>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</si>
  <si>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</si>
  <si>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</si>
  <si>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</si>
  <si>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</si>
  <si>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</si>
  <si>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</si>
  <si>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</si>
  <si>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</si>
  <si>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</si>
  <si>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</si>
  <si>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</si>
  <si>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</si>
  <si>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</si>
  <si>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</si>
  <si>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</si>
  <si>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</si>
  <si>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</si>
  <si>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</si>
  <si>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</si>
  <si>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</si>
  <si>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</si>
  <si>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</si>
  <si>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</si>
  <si>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</si>
  <si>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</si>
  <si>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</si>
  <si>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</si>
  <si>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</si>
  <si>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</si>
  <si>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</si>
  <si>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</si>
  <si>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</si>
  <si>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</si>
  <si>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</si>
  <si>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</si>
  <si>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</si>
  <si>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</si>
  <si>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</si>
  <si>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</si>
  <si>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</si>
  <si>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</si>
  <si>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</si>
  <si>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</si>
  <si>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</si>
  <si>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</si>
  <si>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</si>
  <si>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</si>
  <si>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</si>
  <si>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</si>
  <si>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</si>
  <si>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</si>
  <si>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</si>
  <si>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</si>
  <si>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</si>
  <si>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</si>
  <si>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</si>
  <si>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</si>
  <si>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</si>
  <si>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</si>
  <si>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</si>
  <si>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</si>
  <si>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</si>
  <si>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</si>
  <si>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</si>
  <si>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</si>
  <si>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</si>
  <si>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</si>
  <si>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</si>
  <si>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</si>
  <si>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</si>
  <si>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</si>
  <si>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</si>
  <si>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</si>
  <si>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</si>
  <si>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</si>
  <si>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</si>
  <si>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</si>
  <si>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</si>
  <si>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</si>
  <si>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</si>
  <si>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</si>
  <si>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</si>
  <si>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</si>
  <si>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</si>
  <si>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</si>
  <si>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</si>
  <si>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</si>
  <si>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</si>
  <si>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</si>
  <si>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</si>
  <si>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</si>
  <si>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</si>
  <si>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</si>
  <si>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</si>
  <si>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</si>
  <si>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</si>
  <si>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</si>
  <si>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</si>
  <si>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</si>
  <si>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</si>
  <si>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</si>
  <si>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</si>
  <si>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</si>
  <si>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</si>
  <si>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</si>
  <si>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</si>
  <si>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</si>
  <si>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</si>
  <si>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</si>
  <si>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</si>
  <si>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</si>
  <si>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</si>
  <si>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</si>
  <si>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</si>
  <si>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</si>
  <si>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</si>
  <si>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</si>
  <si>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</si>
  <si>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</si>
  <si>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</si>
  <si>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</si>
  <si>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</si>
  <si>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</si>
  <si>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</si>
  <si>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</si>
  <si>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</si>
  <si>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</si>
  <si>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</si>
  <si>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</si>
  <si>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</si>
  <si>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</si>
  <si>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</si>
  <si>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</si>
  <si>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</si>
  <si>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</si>
  <si>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</si>
  <si>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</si>
  <si>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</si>
  <si>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</si>
  <si>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</si>
  <si>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</si>
  <si>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</si>
  <si>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</si>
  <si>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</si>
  <si>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</si>
  <si>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</si>
  <si>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</si>
  <si>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</si>
  <si>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</si>
  <si>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</si>
  <si>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</si>
  <si>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</si>
  <si>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</si>
  <si>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</si>
  <si>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</si>
  <si>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</si>
  <si>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</si>
  <si>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</si>
  <si>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</si>
  <si>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</si>
  <si>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</si>
  <si>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</si>
  <si>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</si>
  <si>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</si>
  <si>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</si>
  <si>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</si>
  <si>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</si>
  <si>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</si>
  <si>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</si>
  <si>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</si>
  <si>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</si>
  <si>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</si>
  <si>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</si>
  <si>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</si>
  <si>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</si>
  <si>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</si>
  <si>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</si>
  <si>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</si>
  <si>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</si>
  <si>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</si>
  <si>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</si>
  <si>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</si>
  <si>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</si>
  <si>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</si>
  <si>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</si>
  <si>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</si>
  <si>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</si>
  <si>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</si>
  <si>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</si>
  <si>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</si>
  <si>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</si>
  <si>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</si>
  <si>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</si>
  <si>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</si>
  <si>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</si>
  <si>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</si>
  <si>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</si>
  <si>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</si>
  <si>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</si>
  <si>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</si>
  <si>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</si>
  <si>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</si>
  <si>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</si>
  <si>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</si>
  <si>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</si>
  <si>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</si>
  <si>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</si>
  <si>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</si>
  <si>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</si>
  <si>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</si>
  <si>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</si>
  <si>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</si>
  <si>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</si>
  <si>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</si>
  <si>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</si>
  <si>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</si>
  <si>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</si>
  <si>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</si>
  <si>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</si>
  <si>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</si>
  <si>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</si>
  <si>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</si>
  <si>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</si>
  <si>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</si>
  <si>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</si>
  <si>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</si>
  <si>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</si>
  <si>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</si>
  <si>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</si>
  <si>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</si>
  <si>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</si>
  <si>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</si>
  <si>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</si>
  <si>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</si>
  <si>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</si>
  <si>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</si>
  <si>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</si>
  <si>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</si>
  <si>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</si>
  <si>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</si>
  <si>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</si>
  <si>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</si>
  <si>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</si>
  <si>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</si>
  <si>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</si>
  <si>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</si>
  <si>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</si>
  <si>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</si>
  <si>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</si>
  <si>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</si>
  <si>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</si>
  <si>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</si>
  <si>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</si>
  <si>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</si>
  <si>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</si>
  <si>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</si>
  <si>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</si>
  <si>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</si>
  <si>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</si>
  <si>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</si>
  <si>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</si>
  <si>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</si>
  <si>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</si>
  <si>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</si>
  <si>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</si>
  <si>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</si>
  <si>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</si>
  <si>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</si>
  <si>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</si>
  <si>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</si>
  <si>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</si>
  <si>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</si>
  <si>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</si>
  <si>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</si>
  <si>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</si>
  <si>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</si>
  <si>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</si>
  <si>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</si>
  <si>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</si>
  <si>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</si>
  <si>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</si>
  <si>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</si>
  <si>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</si>
  <si>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</si>
  <si>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</si>
  <si>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</si>
  <si>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</si>
  <si>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</si>
  <si>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</si>
  <si>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</si>
  <si>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</si>
  <si>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</si>
  <si>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</si>
  <si>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</si>
  <si>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</si>
  <si>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</si>
  <si>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</si>
  <si>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</si>
  <si>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</si>
  <si>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</si>
  <si>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</si>
  <si>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</si>
  <si>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</si>
  <si>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</si>
  <si>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</si>
  <si>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</si>
  <si>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</si>
  <si>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</si>
  <si>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</si>
  <si>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</si>
  <si>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</si>
  <si>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</si>
  <si>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</si>
  <si>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</si>
  <si>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</si>
  <si>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</si>
  <si>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</si>
  <si>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</si>
  <si>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</si>
  <si>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</si>
  <si>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</si>
  <si>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</si>
  <si>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</si>
  <si>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</si>
  <si>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</si>
  <si>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</si>
  <si>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</si>
  <si>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</si>
  <si>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</si>
  <si>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</si>
  <si>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</si>
  <si>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</si>
  <si>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</si>
  <si>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</si>
  <si>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</si>
  <si>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</si>
  <si>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</si>
  <si>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</si>
  <si>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</si>
  <si>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</si>
  <si>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</si>
  <si>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</si>
  <si>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</si>
  <si>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</si>
  <si>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</si>
  <si>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</si>
  <si>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</si>
  <si>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</si>
  <si>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</si>
  <si>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</si>
  <si>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</si>
  <si>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</si>
  <si>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</si>
  <si>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</si>
  <si>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</si>
  <si>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</si>
  <si>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</si>
  <si>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</si>
  <si>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</si>
  <si>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</si>
  <si>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</si>
  <si>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</si>
  <si>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</si>
  <si>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</si>
  <si>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</si>
  <si>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</si>
  <si>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</si>
  <si>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</si>
  <si>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</si>
  <si>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</si>
  <si>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</si>
  <si>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</si>
  <si>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</si>
  <si>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</si>
  <si>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</si>
  <si>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</si>
  <si>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</si>
  <si>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</si>
  <si>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</si>
  <si>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</si>
  <si>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</si>
  <si>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</si>
  <si>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</si>
  <si>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</si>
  <si>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</si>
  <si>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</si>
  <si>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</si>
  <si>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</si>
  <si>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</si>
  <si>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</si>
  <si>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</si>
  <si>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</si>
  <si>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</si>
  <si>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</si>
  <si>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</si>
  <si>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</si>
  <si>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</si>
  <si>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</si>
  <si>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</si>
  <si>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</si>
  <si>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</si>
  <si>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</si>
  <si>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</si>
  <si>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</si>
  <si>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</si>
  <si>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</si>
  <si>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</si>
  <si>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</si>
  <si>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</si>
  <si>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</si>
  <si>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</si>
  <si>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</si>
  <si>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</si>
  <si>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</si>
  <si>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</si>
  <si>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</si>
  <si>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</si>
  <si>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</si>
  <si>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</si>
  <si>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</si>
  <si>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</si>
  <si>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</si>
  <si>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</si>
  <si>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</si>
  <si>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</si>
  <si>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</si>
  <si>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</si>
  <si>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</si>
  <si>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</si>
  <si>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</si>
  <si>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</si>
  <si>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</si>
  <si>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</si>
  <si>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</si>
  <si>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</si>
  <si>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</si>
  <si>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</si>
  <si>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</si>
  <si>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</si>
  <si>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</si>
  <si>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</si>
  <si>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</si>
  <si>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</si>
  <si>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</si>
  <si>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</si>
  <si>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</si>
  <si>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</si>
  <si>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</si>
  <si>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</si>
  <si>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</si>
  <si>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</si>
  <si>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</si>
  <si>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</si>
  <si>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</si>
  <si>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</si>
  <si>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</si>
  <si>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</si>
  <si>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</si>
  <si>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</si>
  <si>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</si>
  <si>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</si>
  <si>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</si>
  <si>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</si>
  <si>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</si>
  <si>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</si>
  <si>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</si>
  <si>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</si>
  <si>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</si>
  <si>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</si>
  <si>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</si>
  <si>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</si>
  <si>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</si>
  <si>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</si>
  <si>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</si>
  <si>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</si>
  <si>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</si>
  <si>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</si>
  <si>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</si>
  <si>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</si>
  <si>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</si>
  <si>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</si>
  <si>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</si>
  <si>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</si>
  <si>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</si>
  <si>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</si>
  <si>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</si>
  <si>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</si>
  <si>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</si>
  <si>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</si>
  <si>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</si>
  <si>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</si>
  <si>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</si>
  <si>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</si>
  <si>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</si>
  <si>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</si>
  <si>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</si>
  <si>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</si>
  <si>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</si>
  <si>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</si>
  <si>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</si>
  <si>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</si>
  <si>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</si>
  <si>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</si>
  <si>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</si>
  <si>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</si>
  <si>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</si>
  <si>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</si>
  <si>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</si>
  <si>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</si>
  <si>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</si>
  <si>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</si>
  <si>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</si>
  <si>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</si>
  <si>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</si>
  <si>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</si>
  <si>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</si>
  <si>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</si>
  <si>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</si>
  <si>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</si>
  <si>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</si>
  <si>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</si>
  <si>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</si>
  <si>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</si>
  <si>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</si>
  <si>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</si>
  <si>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</si>
  <si>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</si>
  <si>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</si>
  <si>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</si>
  <si>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</si>
  <si>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</si>
  <si>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</si>
  <si>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</si>
  <si>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</si>
  <si>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</si>
  <si>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</si>
  <si>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</si>
  <si>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</si>
  <si>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</si>
  <si>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</si>
  <si>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</si>
  <si>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</si>
  <si>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</si>
  <si>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</si>
  <si>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</si>
  <si>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</si>
  <si>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</si>
  <si>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</si>
  <si>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</si>
  <si>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</si>
  <si>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</si>
  <si>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</si>
  <si>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</si>
  <si>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</si>
  <si>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</si>
  <si>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</si>
  <si>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</si>
  <si>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</si>
  <si>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</si>
  <si>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</si>
  <si>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</si>
  <si>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</si>
  <si>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</si>
  <si>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</si>
  <si>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</si>
  <si>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</si>
  <si>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</si>
  <si>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</si>
  <si>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</si>
  <si>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</si>
  <si>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</si>
  <si>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</si>
  <si>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</si>
  <si>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</si>
  <si>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</si>
  <si>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</si>
  <si>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</si>
  <si>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</si>
  <si>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</si>
  <si>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</si>
  <si>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</si>
  <si>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</si>
  <si>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</si>
  <si>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</si>
  <si>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</si>
  <si>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</si>
  <si>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</si>
  <si>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</si>
  <si>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</si>
  <si>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</si>
  <si>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</si>
  <si>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</si>
  <si>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</si>
  <si>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</si>
  <si>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</si>
  <si>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</si>
  <si>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</si>
  <si>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</si>
  <si>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</si>
  <si>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</si>
  <si>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</si>
  <si>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</si>
  <si>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</si>
  <si>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</si>
  <si>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</si>
  <si>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</si>
  <si>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</si>
  <si>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</si>
  <si>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</si>
  <si>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</si>
  <si>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</si>
  <si>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</si>
  <si>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</si>
  <si>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</si>
  <si>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</si>
  <si>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</si>
  <si>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</si>
  <si>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</si>
  <si>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</si>
  <si>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</si>
  <si>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</si>
  <si>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</si>
  <si>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</si>
  <si>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</si>
  <si>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</si>
  <si>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</si>
  <si>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</si>
  <si>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</si>
  <si>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</si>
  <si>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</si>
  <si>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</si>
  <si>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</si>
  <si>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</si>
  <si>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</si>
  <si>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</si>
  <si>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</si>
  <si>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</si>
  <si>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</si>
  <si>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</si>
  <si>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</si>
  <si>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</si>
  <si>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</si>
  <si>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</si>
  <si>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</si>
  <si>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</si>
  <si>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</si>
  <si>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</si>
  <si>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</si>
  <si>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</si>
  <si>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</si>
  <si>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</si>
  <si>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</si>
  <si>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</si>
  <si>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</si>
  <si>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</si>
  <si>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</si>
  <si>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</si>
  <si>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</si>
  <si>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</si>
  <si>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</si>
  <si>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</si>
  <si>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</si>
  <si>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</si>
  <si>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</si>
  <si>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</si>
  <si>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</si>
  <si>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</si>
  <si>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</si>
  <si>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</si>
  <si>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</si>
  <si>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</si>
  <si>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</si>
  <si>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</si>
  <si>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</si>
  <si>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</si>
  <si>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</si>
  <si>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</si>
  <si>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</si>
  <si>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</si>
  <si>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</si>
  <si>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</si>
  <si>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</si>
  <si>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</si>
  <si>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</si>
  <si>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</si>
  <si>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</si>
  <si>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</si>
  <si>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</si>
  <si>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</si>
  <si>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</si>
  <si>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</si>
  <si>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</si>
  <si>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</si>
  <si>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</si>
  <si>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</si>
  <si>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</si>
  <si>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</si>
  <si>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</si>
  <si>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</si>
  <si>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</si>
  <si>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</si>
  <si>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</si>
  <si>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</si>
  <si>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</si>
  <si>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</si>
  <si>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</si>
  <si>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</si>
  <si>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</si>
  <si>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</si>
  <si>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</si>
  <si>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</si>
  <si>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</si>
  <si>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</si>
  <si>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</si>
  <si>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</si>
  <si>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</si>
  <si>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</si>
  <si>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</si>
  <si>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</si>
  <si>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</si>
  <si>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</si>
  <si>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</si>
  <si>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</si>
  <si>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</si>
  <si>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</si>
  <si>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</si>
  <si>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</si>
  <si>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</si>
  <si>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</si>
  <si>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</si>
  <si>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</si>
  <si>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</si>
  <si>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</si>
  <si>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</si>
  <si>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</si>
  <si>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</si>
  <si>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</si>
  <si>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</si>
  <si>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</si>
  <si>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</si>
  <si>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</si>
  <si>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</si>
  <si>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</si>
  <si>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</si>
  <si>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</si>
  <si>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</si>
  <si>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</si>
  <si>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</si>
  <si>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</si>
  <si>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</si>
  <si>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</si>
  <si>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</si>
  <si>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</si>
  <si>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</si>
  <si>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</si>
  <si>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</si>
  <si>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</si>
  <si>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</si>
  <si>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</si>
  <si>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</si>
  <si>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</si>
  <si>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</si>
  <si>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</si>
  <si>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</si>
  <si>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</si>
  <si>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</si>
  <si>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</si>
  <si>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</si>
  <si>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</si>
  <si>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</si>
  <si>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</si>
  <si>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</si>
  <si>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</si>
  <si>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</si>
  <si>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</si>
  <si>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</si>
  <si>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</si>
  <si>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</si>
  <si>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</si>
  <si>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</si>
  <si>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</si>
  <si>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</si>
  <si>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</si>
  <si>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</si>
  <si>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</si>
  <si>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</si>
  <si>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</si>
  <si>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</si>
  <si>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</si>
  <si>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</si>
  <si>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</si>
  <si>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</si>
  <si>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</si>
  <si>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</si>
  <si>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</si>
  <si>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</si>
  <si>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</si>
  <si>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</si>
  <si>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</si>
  <si>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</si>
  <si>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</si>
  <si>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</si>
  <si>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</si>
  <si>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</si>
  <si>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</si>
  <si>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</si>
  <si>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</si>
  <si>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</si>
  <si>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</si>
  <si>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</si>
  <si>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</si>
  <si>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</si>
  <si>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</si>
  <si>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</si>
  <si>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</si>
  <si>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</si>
  <si>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</si>
  <si>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</si>
  <si>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</si>
  <si>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</si>
  <si>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</si>
  <si>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</si>
  <si>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</si>
  <si>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</si>
  <si>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</si>
  <si>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</si>
  <si>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</si>
  <si>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</si>
  <si>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</si>
  <si>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</si>
  <si>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</si>
  <si>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</si>
  <si>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</si>
  <si>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</si>
  <si>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</si>
  <si>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</si>
  <si>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</si>
  <si>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</si>
  <si>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</si>
  <si>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</si>
  <si>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</si>
  <si>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</si>
  <si>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</si>
  <si>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</si>
  <si>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</si>
  <si>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</si>
  <si>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</si>
  <si>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</si>
  <si>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</si>
  <si>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</si>
  <si>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</si>
  <si>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</si>
  <si>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</si>
  <si>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</si>
  <si>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</si>
  <si>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</si>
  <si>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</si>
  <si>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</si>
  <si>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</si>
  <si>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</si>
  <si>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</si>
  <si>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</si>
  <si>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</si>
  <si>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</si>
  <si>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</si>
  <si>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</si>
  <si>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</si>
  <si>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</si>
  <si>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</si>
  <si>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</si>
  <si>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</si>
  <si>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</si>
  <si>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</si>
  <si>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</si>
  <si>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</si>
  <si>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</si>
  <si>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</si>
  <si>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</si>
  <si>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</si>
  <si>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</si>
  <si>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</si>
  <si>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</si>
  <si>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</si>
  <si>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</si>
  <si>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</si>
  <si>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</si>
  <si>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</si>
  <si>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</si>
  <si>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</si>
  <si>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</si>
  <si>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</si>
  <si>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</si>
  <si>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</si>
  <si>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</si>
  <si>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</si>
  <si>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</si>
  <si>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</si>
  <si>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</si>
  <si>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</si>
  <si>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</si>
  <si>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</si>
  <si>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</si>
  <si>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</si>
  <si>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</si>
  <si>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</si>
  <si>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</si>
  <si>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</si>
  <si>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</si>
  <si>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</si>
  <si>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</si>
  <si>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</si>
  <si>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</si>
  <si>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</si>
  <si>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</si>
  <si>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</si>
  <si>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</si>
  <si>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</si>
  <si>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</si>
  <si>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</si>
  <si>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</si>
  <si>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</si>
  <si>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</si>
  <si>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</si>
  <si>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</si>
  <si>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</si>
  <si>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</si>
  <si>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</si>
  <si>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</si>
  <si>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</si>
  <si>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</si>
  <si>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</si>
  <si>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</si>
  <si>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</si>
  <si>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</si>
  <si>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</si>
  <si>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</si>
  <si>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</si>
  <si>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</si>
  <si>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</si>
  <si>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</si>
  <si>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</si>
  <si>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</si>
  <si>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</si>
  <si>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</si>
  <si>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</si>
  <si>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</si>
  <si>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</si>
  <si>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</si>
  <si>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</si>
  <si>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</si>
  <si>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</si>
  <si>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</si>
  <si>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</si>
  <si>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</si>
  <si>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</si>
  <si>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</si>
  <si>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</si>
  <si>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</si>
  <si>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</si>
  <si>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</si>
  <si>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</si>
  <si>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</si>
  <si>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</si>
  <si>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</si>
  <si>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</si>
  <si>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</si>
  <si>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</si>
  <si>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</si>
  <si>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</si>
  <si>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</si>
  <si>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</si>
  <si>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</si>
  <si>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</si>
  <si>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</si>
  <si>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</si>
  <si>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</si>
  <si>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</si>
  <si>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</si>
  <si>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</si>
  <si>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</si>
  <si>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</si>
  <si>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</si>
  <si>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</si>
  <si>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</si>
  <si>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</si>
  <si>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</si>
  <si>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</si>
  <si>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</si>
  <si>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</si>
  <si>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</si>
  <si>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</si>
  <si>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</si>
  <si>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</si>
  <si>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</si>
  <si>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</si>
  <si>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</si>
  <si>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</si>
  <si>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</si>
  <si>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</si>
  <si>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</si>
  <si>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</si>
  <si>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</si>
  <si>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</si>
  <si>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</si>
  <si>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</si>
  <si>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</si>
  <si>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</si>
  <si>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</si>
  <si>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</si>
  <si>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</si>
  <si>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</si>
  <si>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</si>
  <si>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</si>
  <si>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</si>
  <si>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</si>
  <si>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</si>
  <si>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</si>
  <si>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</si>
  <si>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</si>
  <si>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</si>
  <si>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</si>
  <si>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</si>
  <si>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</si>
  <si>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</si>
  <si>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</si>
  <si>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</si>
  <si>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</si>
  <si>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</si>
  <si>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</si>
  <si>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</si>
  <si>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</si>
  <si>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</si>
  <si>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</si>
  <si>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</si>
  <si>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</si>
  <si>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</si>
  <si>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</si>
  <si>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</si>
  <si>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</si>
  <si>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</si>
  <si>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</si>
  <si>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</si>
  <si>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</si>
  <si>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</si>
  <si>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</si>
  <si>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</si>
  <si>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</si>
  <si>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</si>
  <si>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</si>
  <si>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</si>
  <si>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</si>
  <si>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</si>
  <si>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</si>
  <si>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</si>
  <si>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</si>
  <si>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</si>
  <si>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</si>
  <si>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</si>
  <si>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</si>
  <si>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</si>
  <si>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</si>
  <si>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</si>
  <si>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</si>
  <si>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</si>
  <si>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</si>
  <si>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</si>
  <si>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</si>
  <si>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</si>
  <si>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</si>
  <si>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</si>
  <si>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</si>
  <si>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</si>
  <si>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</si>
  <si>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</si>
  <si>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</si>
  <si>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</si>
  <si>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</si>
  <si>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</si>
  <si>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</si>
  <si>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</si>
  <si>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</si>
  <si>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</si>
  <si>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</si>
  <si>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</si>
  <si>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</si>
  <si>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</si>
  <si>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</si>
  <si>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</si>
  <si>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</si>
  <si>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</si>
  <si>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</si>
  <si>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</si>
  <si>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</si>
  <si>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</si>
  <si>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</si>
  <si>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</si>
  <si>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</si>
  <si>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</si>
  <si>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</si>
  <si>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</si>
  <si>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</si>
  <si>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</si>
  <si>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</si>
  <si>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</si>
  <si>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</si>
  <si>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</si>
  <si>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</si>
  <si>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</si>
  <si>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</si>
  <si>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</si>
  <si>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</si>
  <si>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</si>
  <si>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</si>
  <si>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</si>
  <si>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</si>
  <si>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</si>
  <si>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</si>
  <si>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</si>
  <si>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</si>
  <si>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</si>
  <si>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</si>
  <si>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</si>
  <si>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</si>
  <si>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</si>
  <si>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</si>
  <si>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</si>
  <si>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</si>
  <si>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</si>
  <si>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</si>
  <si>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</si>
  <si>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</si>
  <si>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</si>
  <si>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</si>
  <si>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</si>
  <si>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</si>
  <si>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</si>
  <si>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</si>
  <si>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</si>
  <si>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</si>
  <si>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</si>
  <si>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</si>
  <si>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</si>
  <si>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</si>
  <si>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</si>
  <si>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</si>
  <si>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</si>
  <si>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</si>
  <si>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</si>
  <si>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</si>
  <si>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</si>
  <si>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</si>
  <si>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</si>
  <si>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</si>
  <si>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</si>
  <si>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</si>
  <si>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</si>
  <si>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</si>
  <si>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</si>
  <si>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</si>
  <si>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</si>
  <si>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</si>
  <si>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</si>
  <si>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</si>
  <si>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</si>
  <si>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</si>
  <si>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</si>
  <si>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</si>
  <si>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</si>
  <si>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</si>
  <si>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</si>
  <si>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</si>
  <si>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</si>
  <si>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</si>
  <si>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</si>
  <si>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</si>
  <si>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</si>
  <si>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</si>
  <si>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</si>
  <si>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</si>
  <si>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</si>
  <si>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</si>
  <si>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</si>
  <si>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</si>
  <si>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</si>
  <si>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</si>
  <si>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</si>
  <si>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</si>
  <si>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</si>
  <si>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</si>
  <si>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</si>
  <si>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</si>
  <si>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</si>
  <si>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</si>
  <si>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</si>
  <si>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</si>
  <si>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</si>
  <si>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</si>
  <si>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</si>
  <si>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</si>
  <si>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</si>
  <si>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</si>
  <si>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</si>
  <si>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</si>
  <si>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</si>
  <si>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</si>
  <si>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</si>
  <si>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</si>
  <si>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</si>
  <si>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</si>
  <si>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</si>
  <si>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</si>
  <si>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</si>
  <si>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</si>
  <si>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</si>
  <si>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</si>
  <si>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</si>
  <si>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</si>
  <si>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</si>
  <si>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</si>
  <si>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</si>
  <si>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</si>
  <si>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</si>
  <si>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</si>
  <si>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</si>
  <si>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</si>
  <si>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</si>
  <si>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</si>
  <si>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</si>
  <si>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</si>
  <si>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</si>
  <si>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</si>
  <si>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</si>
  <si>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</si>
  <si>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</si>
  <si>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</si>
  <si>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</si>
  <si>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</si>
  <si>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</si>
  <si>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</si>
  <si>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</si>
  <si>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</si>
  <si>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</si>
  <si>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</si>
  <si>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</si>
  <si>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</si>
  <si>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</si>
  <si>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</si>
  <si>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</si>
  <si>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</si>
  <si>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</si>
  <si>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</si>
  <si>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</si>
  <si>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</si>
  <si>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</si>
  <si>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</si>
  <si>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</si>
  <si>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</si>
  <si>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</si>
  <si>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</si>
  <si>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</si>
  <si>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</si>
  <si>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</si>
  <si>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</si>
  <si>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</si>
  <si>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</si>
  <si>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</si>
  <si>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</si>
  <si>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</si>
  <si>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</si>
  <si>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</si>
  <si>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</si>
  <si>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</si>
  <si>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</si>
  <si>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</si>
  <si>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</si>
  <si>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</si>
  <si>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</si>
  <si>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</si>
  <si>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</si>
  <si>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</si>
  <si>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</si>
  <si>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</si>
  <si>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</si>
  <si>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</si>
  <si>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</si>
  <si>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</si>
  <si>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</si>
  <si>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</si>
  <si>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</si>
  <si>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</si>
  <si>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</si>
  <si>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</si>
  <si>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</si>
  <si>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</si>
  <si>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</si>
  <si>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</si>
  <si>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</si>
  <si>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</si>
  <si>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</si>
  <si>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</si>
  <si>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</si>
  <si>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</si>
  <si>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</si>
  <si>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</si>
  <si>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</si>
  <si>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</si>
  <si>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</si>
  <si>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</si>
  <si>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</si>
  <si>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</si>
  <si>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</si>
  <si>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</si>
  <si>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</si>
  <si>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</si>
  <si>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</si>
  <si>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</si>
  <si>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</si>
  <si>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</si>
  <si>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</si>
  <si>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</si>
  <si>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</si>
  <si>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</si>
  <si>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</si>
  <si>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</si>
  <si>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</si>
  <si>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</si>
  <si>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</si>
  <si>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</si>
  <si>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</si>
  <si>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</si>
  <si>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</si>
  <si>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</si>
  <si>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</si>
  <si>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</si>
  <si>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</si>
  <si>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</si>
  <si>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</si>
  <si>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</si>
  <si>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</si>
  <si>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</si>
  <si>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</si>
  <si>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</si>
  <si>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</si>
  <si>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</si>
  <si>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</si>
  <si>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</si>
  <si>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</si>
  <si>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</si>
  <si>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</si>
  <si>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</si>
  <si>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</si>
  <si>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</si>
  <si>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</si>
  <si>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</si>
  <si>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</si>
  <si>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</si>
  <si>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</si>
  <si>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</si>
  <si>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</si>
  <si>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</si>
  <si>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</si>
  <si>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</si>
  <si>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</si>
  <si>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</si>
  <si>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</si>
  <si>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</si>
  <si>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</si>
  <si>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</si>
  <si>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</si>
  <si>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</si>
  <si>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</si>
  <si>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</si>
  <si>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</si>
  <si>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</si>
  <si>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</si>
  <si>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</si>
  <si>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</si>
  <si>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</si>
  <si>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</si>
  <si>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</si>
  <si>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</si>
  <si>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</si>
  <si>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</si>
  <si>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</si>
  <si>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</si>
  <si>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</si>
  <si>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</si>
  <si>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</si>
  <si>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</si>
  <si>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</si>
  <si>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</si>
  <si>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</si>
  <si>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</si>
  <si>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</si>
  <si>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</si>
  <si>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</si>
  <si>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</si>
  <si>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</si>
  <si>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</si>
  <si>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</si>
  <si>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</si>
  <si>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</si>
  <si>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</si>
  <si>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</si>
  <si>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</si>
  <si>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</si>
  <si>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</si>
  <si>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</si>
  <si>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</si>
  <si>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</si>
  <si>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</si>
  <si>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</si>
  <si>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</si>
  <si>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</si>
  <si>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</si>
  <si>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</si>
  <si>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</si>
  <si>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</si>
  <si>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</si>
  <si>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</si>
  <si>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</si>
  <si>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</si>
  <si>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</si>
  <si>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</si>
  <si>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</si>
  <si>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</si>
  <si>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</si>
  <si>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</si>
  <si>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</si>
  <si>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</si>
  <si>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</si>
  <si>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</si>
  <si>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</si>
  <si>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</si>
  <si>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</si>
  <si>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</si>
  <si>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</si>
  <si>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</si>
  <si>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</si>
  <si>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</si>
  <si>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</si>
  <si>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</si>
  <si>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</si>
  <si>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</si>
  <si>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</si>
  <si>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</si>
  <si>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</si>
  <si>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</si>
  <si>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</si>
  <si>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</si>
  <si>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</si>
  <si>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</si>
  <si>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</si>
  <si>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</si>
  <si>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</si>
  <si>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</si>
  <si>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</si>
  <si>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</si>
  <si>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</si>
  <si>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</si>
  <si>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</si>
  <si>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</si>
  <si>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</si>
  <si>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</si>
  <si>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</si>
  <si>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</si>
  <si>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</si>
  <si>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</si>
  <si>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</si>
  <si>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</si>
  <si>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</si>
  <si>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</si>
  <si>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</si>
  <si>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</si>
  <si>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</si>
  <si>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</si>
  <si>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</si>
  <si>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</si>
  <si>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</si>
  <si>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</si>
  <si>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</si>
  <si>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</si>
  <si>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</si>
  <si>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</si>
  <si>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</si>
  <si>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</si>
  <si>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</si>
  <si>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</si>
  <si>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</si>
  <si>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</si>
  <si>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</si>
  <si>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</si>
  <si>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</si>
  <si>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</si>
  <si>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</si>
  <si>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</si>
  <si>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</si>
  <si>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</si>
  <si>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</si>
  <si>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</si>
  <si>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</si>
  <si>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</si>
  <si>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</si>
  <si>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</si>
  <si>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</si>
  <si>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</si>
  <si>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</si>
  <si>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</si>
  <si>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</si>
  <si>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</si>
  <si>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</si>
  <si>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</si>
  <si>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</si>
  <si>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</si>
  <si>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</si>
  <si>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</si>
  <si>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</si>
  <si>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</si>
  <si>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</si>
  <si>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</si>
  <si>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</si>
  <si>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</si>
  <si>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</si>
  <si>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</si>
  <si>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</si>
  <si>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</si>
  <si>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</si>
  <si>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</si>
  <si>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</si>
  <si>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</si>
  <si>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</si>
  <si>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</si>
  <si>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</si>
  <si>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</si>
  <si>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</si>
  <si>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</si>
  <si>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</si>
  <si>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</si>
  <si>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</si>
  <si>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</si>
  <si>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</si>
  <si>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</si>
  <si>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</si>
  <si>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</si>
  <si>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</si>
  <si>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</si>
  <si>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</si>
  <si>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</si>
  <si>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</si>
  <si>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</si>
  <si>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</si>
  <si>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</si>
  <si>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</si>
  <si>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</si>
  <si>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</si>
  <si>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</si>
  <si>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</si>
  <si>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</si>
  <si>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</si>
  <si>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</si>
  <si>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</si>
  <si>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</si>
  <si>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</si>
  <si>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</si>
  <si>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</si>
  <si>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</si>
  <si>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</si>
  <si>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</si>
  <si>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</si>
  <si>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</si>
  <si>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</si>
  <si>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</si>
  <si>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</si>
  <si>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</si>
  <si>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</si>
  <si>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</si>
  <si>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</si>
  <si>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</si>
  <si>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</si>
  <si>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</si>
  <si>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</si>
  <si>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</si>
  <si>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</si>
  <si>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</si>
  <si>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</si>
  <si>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</si>
  <si>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</si>
  <si>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</si>
  <si>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</si>
  <si>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</si>
  <si>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</si>
  <si>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</si>
  <si>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</si>
  <si>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</si>
  <si>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</si>
  <si>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</si>
  <si>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</si>
  <si>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</si>
  <si>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</si>
  <si>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</si>
  <si>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</si>
  <si>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</si>
  <si>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</si>
  <si>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</si>
  <si>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</si>
  <si>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</si>
  <si>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</si>
  <si>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</si>
  <si>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</si>
  <si>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</si>
  <si>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</si>
  <si>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</si>
  <si>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</si>
  <si>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</si>
  <si>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</si>
  <si>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</si>
  <si>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</si>
  <si>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</si>
  <si>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</si>
  <si>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</si>
  <si>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</si>
  <si>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</si>
  <si>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</si>
  <si>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</si>
  <si>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</si>
  <si>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</si>
  <si>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</si>
  <si>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</si>
  <si>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</si>
  <si>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</si>
  <si>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</si>
  <si>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</si>
  <si>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</si>
  <si>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</si>
  <si>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</si>
  <si>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</si>
  <si>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</si>
  <si>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</si>
  <si>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</si>
  <si>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</si>
  <si>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</si>
  <si>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</si>
  <si>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</si>
  <si>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</si>
  <si>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</si>
  <si>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</si>
  <si>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</si>
  <si>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</si>
  <si>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</si>
  <si>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</si>
  <si>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</si>
  <si>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</si>
  <si>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</si>
  <si>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</si>
  <si>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</si>
  <si>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</si>
  <si>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</si>
  <si>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</si>
  <si>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</si>
  <si>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</si>
  <si>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</si>
  <si>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</si>
  <si>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</si>
  <si>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</si>
  <si>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</si>
  <si>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</si>
  <si>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</si>
  <si>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</si>
  <si>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</si>
  <si>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</si>
  <si>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</si>
  <si>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</si>
  <si>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</si>
  <si>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</si>
  <si>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</si>
  <si>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</si>
  <si>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</si>
  <si>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</si>
  <si>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</si>
  <si>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</si>
  <si>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</si>
  <si>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</si>
  <si>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</si>
  <si>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</si>
  <si>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</si>
  <si>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</si>
  <si>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</si>
  <si>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</si>
  <si>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</si>
  <si>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</si>
  <si>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</si>
  <si>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</si>
  <si>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</si>
  <si>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</si>
  <si>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</si>
  <si>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</si>
  <si>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</si>
  <si>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</si>
  <si>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</si>
  <si>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</si>
  <si>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</si>
  <si>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</si>
  <si>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</si>
  <si>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</si>
  <si>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</si>
  <si>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</si>
  <si>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</si>
  <si>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</si>
  <si>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</si>
  <si>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</si>
  <si>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</si>
  <si>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</si>
  <si>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</si>
  <si>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</si>
  <si>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</si>
  <si>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</si>
  <si>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</si>
  <si>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</si>
  <si>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</si>
  <si>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</si>
  <si>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</si>
  <si>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</si>
  <si>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</si>
  <si>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</si>
  <si>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</si>
  <si>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</si>
  <si>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</si>
  <si>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</si>
  <si>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</si>
  <si>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</si>
  <si>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</si>
  <si>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</si>
  <si>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</si>
  <si>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</si>
  <si>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</si>
  <si>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</si>
  <si>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</si>
  <si>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</si>
  <si>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</si>
  <si>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</si>
  <si>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</si>
  <si>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</si>
  <si>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</si>
  <si>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</si>
  <si>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</si>
  <si>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</si>
  <si>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</si>
  <si>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</si>
  <si>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</si>
  <si>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</si>
  <si>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</si>
  <si>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</si>
  <si>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</si>
  <si>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</si>
  <si>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</si>
  <si>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</si>
  <si>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</si>
  <si>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</si>
  <si>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</si>
  <si>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</si>
  <si>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</si>
  <si>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</si>
  <si>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</si>
  <si>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</si>
  <si>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</si>
  <si>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</si>
  <si>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</si>
  <si>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</si>
  <si>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</si>
  <si>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</si>
  <si>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</si>
  <si>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</si>
  <si>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</si>
  <si>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</si>
  <si>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</si>
  <si>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</si>
  <si>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</si>
  <si>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</si>
  <si>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</si>
  <si>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</si>
  <si>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</si>
  <si>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</si>
  <si>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</si>
  <si>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</si>
  <si>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</si>
  <si>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</si>
  <si>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</si>
  <si>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</si>
  <si>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</si>
  <si>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</si>
  <si>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</si>
  <si>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</si>
  <si>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</si>
  <si>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</si>
  <si>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</si>
  <si>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</si>
  <si>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</si>
  <si>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</si>
  <si>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</si>
  <si>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</si>
  <si>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</si>
  <si>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</si>
  <si>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</si>
  <si>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</si>
  <si>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</si>
  <si>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</si>
  <si>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</si>
  <si>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</si>
  <si>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</si>
  <si>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</si>
  <si>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</si>
  <si>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</si>
  <si>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</si>
  <si>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</si>
  <si>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</si>
  <si>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</si>
  <si>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</si>
  <si>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</si>
  <si>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</si>
  <si>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</si>
  <si>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</si>
  <si>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</si>
  <si>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</si>
  <si>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</si>
  <si>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</si>
  <si>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</si>
  <si>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</si>
  <si>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</si>
  <si>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</si>
  <si>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</si>
  <si>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</si>
  <si>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</si>
  <si>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</si>
  <si>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</si>
  <si>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</si>
  <si>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</si>
  <si>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</si>
  <si>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</si>
  <si>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</si>
  <si>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</si>
  <si>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</si>
  <si>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</si>
  <si>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</si>
  <si>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</si>
  <si>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</si>
  <si>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</si>
  <si>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</si>
  <si>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</si>
  <si>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</si>
  <si>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</si>
  <si>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</si>
  <si>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</si>
  <si>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</si>
  <si>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</si>
  <si>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</si>
  <si>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</si>
  <si>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</si>
  <si>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</si>
  <si>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</si>
  <si>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</si>
  <si>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</si>
  <si>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</si>
  <si>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</si>
  <si>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</si>
  <si>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</si>
  <si>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</si>
  <si>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</si>
  <si>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</si>
  <si>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</si>
  <si>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</si>
  <si>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</si>
  <si>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</si>
  <si>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</si>
  <si>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</si>
  <si>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</si>
  <si>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</si>
  <si>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</si>
  <si>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</si>
  <si>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</si>
  <si>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</si>
  <si>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</si>
  <si>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</si>
  <si>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</si>
  <si>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</si>
  <si>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</si>
  <si>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</si>
  <si>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</si>
  <si>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</si>
  <si>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</si>
  <si>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</si>
  <si>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</si>
  <si>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</si>
  <si>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</si>
  <si>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</si>
  <si>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</si>
  <si>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</si>
  <si>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</si>
  <si>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</si>
  <si>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</si>
  <si>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</si>
  <si>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</si>
  <si>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</si>
  <si>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</si>
  <si>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</si>
  <si>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</si>
  <si>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</si>
  <si>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</si>
  <si>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</si>
  <si>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</si>
  <si>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</si>
  <si>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</si>
  <si>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</si>
  <si>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</si>
  <si>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</si>
  <si>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</si>
  <si>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</si>
  <si>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</si>
  <si>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</si>
  <si>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</si>
  <si>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</si>
  <si>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</si>
  <si>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</si>
  <si>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</si>
  <si>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</si>
  <si>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</si>
  <si>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</si>
  <si>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</si>
  <si>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</si>
  <si>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</si>
  <si>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</si>
  <si>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</si>
  <si>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</si>
  <si>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</si>
  <si>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</si>
  <si>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</si>
  <si>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</si>
  <si>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</si>
  <si>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</si>
  <si>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</si>
  <si>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</si>
  <si>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</si>
  <si>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</si>
  <si>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</si>
  <si>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</si>
  <si>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</si>
  <si>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</si>
  <si>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</si>
  <si>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</si>
  <si>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</si>
  <si>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</si>
  <si>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</si>
  <si>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</si>
  <si>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</si>
  <si>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</si>
  <si>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</si>
  <si>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</si>
  <si>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</si>
  <si>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</si>
  <si>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</si>
  <si>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</si>
  <si>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</si>
  <si>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</si>
  <si>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</si>
  <si>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</si>
  <si>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</si>
  <si>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</si>
  <si>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</si>
  <si>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</si>
  <si>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</si>
  <si>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</si>
  <si>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</si>
  <si>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</si>
  <si>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</si>
  <si>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</si>
  <si>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</si>
  <si>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</si>
  <si>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</si>
  <si>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</si>
  <si>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</si>
  <si>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</si>
  <si>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</si>
  <si>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</si>
  <si>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</si>
  <si>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</si>
  <si>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</si>
  <si>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</si>
  <si>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</si>
  <si>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</si>
  <si>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</si>
  <si>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</si>
  <si>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</si>
  <si>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</si>
  <si>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</si>
  <si>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</si>
  <si>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</si>
  <si>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</si>
  <si>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</si>
  <si>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</si>
  <si>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</si>
  <si>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</si>
  <si>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</si>
  <si>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</si>
  <si>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</si>
  <si>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</si>
  <si>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</si>
  <si>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</si>
  <si>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</si>
  <si>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</si>
  <si>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</si>
  <si>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</si>
  <si>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</si>
  <si>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</si>
  <si>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</si>
  <si>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</si>
  <si>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</si>
  <si>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</si>
  <si>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</si>
  <si>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</si>
  <si>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</si>
  <si>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</si>
  <si>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</si>
  <si>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</si>
  <si>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</si>
  <si>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</si>
  <si>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</si>
  <si>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</si>
  <si>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</si>
  <si>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</si>
  <si>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</si>
  <si>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</si>
  <si>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</si>
  <si>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</si>
  <si>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</si>
  <si>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</si>
  <si>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</si>
  <si>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</si>
  <si>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</si>
  <si>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</si>
  <si>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</si>
  <si>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</si>
  <si>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</si>
  <si>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</si>
  <si>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</si>
  <si>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</si>
  <si>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</si>
  <si>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</si>
  <si>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</si>
  <si>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</si>
  <si>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</si>
  <si>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</si>
  <si>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</si>
  <si>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</si>
  <si>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</si>
  <si>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</si>
  <si>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</si>
  <si>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</si>
  <si>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</si>
  <si>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</si>
  <si>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</si>
  <si>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</si>
  <si>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</si>
  <si>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</si>
  <si>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</si>
  <si>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</si>
  <si>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</si>
  <si>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</si>
  <si>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</si>
  <si>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</si>
  <si>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</si>
  <si>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</si>
  <si>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</si>
  <si>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</si>
  <si>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</si>
  <si>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</si>
  <si>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</si>
  <si>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</si>
  <si>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</si>
  <si>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</si>
  <si>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</si>
  <si>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</si>
  <si>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</si>
  <si>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</si>
  <si>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</si>
  <si>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</si>
  <si>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</si>
  <si>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</si>
  <si>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</si>
  <si>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</si>
  <si>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</si>
  <si>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</si>
  <si>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</si>
  <si>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</si>
  <si>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</si>
  <si>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</si>
  <si>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</si>
  <si>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</si>
  <si>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</si>
  <si>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</si>
  <si>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</si>
  <si>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</si>
  <si>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</si>
  <si>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</si>
  <si>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</si>
  <si>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</si>
  <si>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</si>
  <si>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</si>
  <si>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</si>
  <si>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</si>
  <si>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</si>
  <si>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</si>
  <si>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</si>
  <si>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</si>
  <si>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</si>
  <si>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</si>
  <si>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</si>
  <si>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</si>
  <si>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</si>
  <si>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</si>
  <si>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</si>
  <si>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</si>
  <si>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</si>
  <si>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</si>
  <si>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</si>
  <si>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</si>
  <si>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</si>
  <si>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</si>
  <si>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</si>
  <si>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</si>
  <si>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</si>
  <si>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</si>
  <si>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</si>
  <si>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</si>
  <si>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</si>
  <si>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</si>
  <si>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</si>
  <si>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</si>
  <si>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</si>
  <si>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</si>
  <si>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</si>
  <si>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</si>
  <si>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</si>
  <si>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</si>
  <si>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</si>
  <si>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</si>
  <si>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</si>
  <si>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</si>
  <si>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</si>
  <si>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</si>
  <si>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</si>
  <si>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</si>
  <si>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</si>
  <si>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</si>
  <si>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</si>
  <si>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</si>
  <si>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</si>
  <si>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</si>
  <si>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</si>
  <si>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</si>
  <si>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</si>
  <si>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</si>
  <si>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</si>
  <si>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</si>
  <si>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</si>
  <si>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</si>
  <si>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</si>
  <si>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</si>
  <si>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</si>
  <si>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</si>
  <si>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</si>
  <si>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</si>
  <si>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</si>
  <si>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</si>
  <si>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</si>
  <si>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</si>
  <si>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</si>
  <si>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</si>
  <si>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</si>
  <si>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</si>
  <si>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</si>
  <si>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</si>
  <si>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</si>
  <si>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</si>
  <si>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</si>
  <si>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</si>
  <si>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</si>
  <si>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</si>
  <si>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</si>
  <si>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</si>
  <si>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</si>
  <si>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</si>
  <si>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</si>
  <si>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</si>
  <si>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</si>
  <si>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</si>
  <si>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</si>
  <si>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</si>
  <si>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</si>
  <si>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</si>
  <si>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</si>
  <si>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</si>
  <si>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</si>
  <si>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</si>
  <si>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</si>
  <si>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</si>
  <si>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</si>
  <si>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</si>
  <si>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</si>
  <si>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</si>
  <si>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</si>
  <si>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</si>
  <si>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</si>
  <si>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</si>
  <si>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</si>
  <si>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</si>
  <si>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</si>
  <si>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</si>
  <si>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</si>
  <si>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</si>
  <si>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</si>
  <si>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</si>
  <si>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</si>
  <si>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</si>
  <si>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</si>
  <si>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</si>
  <si>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</si>
  <si>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</si>
  <si>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</si>
  <si>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</si>
  <si>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</si>
  <si>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</si>
  <si>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</si>
  <si>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</si>
  <si>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</si>
  <si>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</si>
  <si>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</si>
  <si>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</si>
  <si>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</si>
  <si>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</si>
  <si>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</si>
  <si>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</si>
  <si>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</si>
  <si>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</si>
  <si>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</si>
  <si>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</si>
  <si>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</si>
  <si>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</si>
  <si>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</si>
  <si>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</si>
  <si>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</si>
  <si>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</si>
  <si>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</si>
  <si>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</si>
  <si>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</si>
  <si>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</si>
  <si>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</si>
  <si>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</si>
  <si>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</si>
  <si>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</si>
  <si>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</si>
  <si>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</si>
  <si>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</si>
  <si>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</si>
  <si>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</si>
  <si>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</si>
  <si>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</si>
  <si>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</si>
  <si>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</si>
  <si>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</si>
  <si>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</si>
  <si>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</si>
  <si>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</si>
  <si>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</si>
  <si>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</si>
  <si>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</si>
  <si>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</si>
  <si>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</si>
  <si>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</si>
  <si>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</si>
  <si>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</si>
  <si>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</si>
  <si>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</si>
  <si>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</si>
  <si>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</si>
  <si>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</si>
  <si>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</si>
  <si>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</si>
  <si>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</si>
  <si>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</si>
  <si>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</si>
  <si>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</si>
  <si>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</si>
  <si>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</si>
  <si>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</si>
  <si>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</si>
  <si>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</si>
  <si>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</si>
  <si>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</si>
  <si>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</si>
  <si>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</si>
  <si>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</si>
  <si>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</si>
  <si>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</si>
  <si>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</si>
  <si>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</si>
  <si>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</si>
  <si>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</si>
  <si>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</si>
  <si>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</si>
  <si>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</si>
  <si>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</si>
  <si>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</si>
  <si>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</si>
  <si>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</si>
  <si>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</si>
  <si>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</si>
  <si>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</si>
  <si>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</si>
  <si>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</si>
  <si>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</si>
  <si>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</si>
  <si>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</si>
  <si>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</si>
  <si>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</si>
  <si>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</si>
  <si>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</si>
  <si>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</si>
  <si>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</si>
  <si>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</si>
  <si>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</si>
  <si>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</si>
  <si>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</si>
  <si>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</si>
  <si>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</si>
  <si>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</si>
  <si>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</si>
  <si>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</si>
  <si>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</si>
  <si>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</si>
  <si>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</si>
  <si>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</si>
  <si>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</si>
  <si>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</si>
  <si>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</si>
  <si>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</si>
  <si>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</si>
  <si>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</si>
  <si>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</si>
  <si>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</si>
  <si>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</si>
  <si>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</si>
  <si>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</si>
  <si>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</si>
  <si>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</si>
  <si>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</si>
  <si>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</si>
  <si>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</si>
  <si>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</si>
  <si>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</si>
  <si>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</si>
  <si>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</si>
  <si>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</si>
  <si>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</si>
  <si>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</si>
  <si>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</si>
  <si>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</si>
  <si>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</si>
  <si>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</si>
  <si>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</si>
  <si>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</si>
  <si>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</si>
  <si>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</si>
  <si>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</si>
  <si>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</si>
  <si>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</si>
  <si>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</si>
  <si>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</si>
  <si>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</si>
  <si>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</si>
  <si>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</si>
  <si>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</si>
  <si>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</si>
  <si>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</si>
  <si>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</si>
  <si>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</si>
  <si>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</si>
  <si>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</si>
  <si>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</si>
  <si>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</si>
  <si>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</si>
  <si>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</si>
  <si>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</si>
  <si>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</si>
  <si>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</si>
  <si>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</si>
  <si>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</si>
  <si>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</si>
  <si>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</si>
  <si>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</si>
  <si>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</si>
  <si>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</si>
  <si>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</si>
  <si>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</si>
  <si>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</si>
  <si>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</si>
  <si>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</si>
  <si>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</si>
  <si>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</si>
  <si>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</si>
  <si>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</si>
  <si>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</si>
  <si>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</si>
  <si>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</si>
  <si>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</si>
  <si>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</si>
  <si>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</si>
  <si>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</si>
  <si>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</si>
  <si>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</si>
  <si>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</si>
  <si>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</si>
  <si>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</si>
  <si>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</si>
  <si>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</si>
  <si>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</si>
  <si>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</si>
  <si>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</si>
  <si>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</si>
  <si>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</si>
  <si>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</si>
  <si>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</si>
  <si>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</si>
  <si>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</si>
  <si>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</si>
  <si>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</si>
  <si>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</si>
  <si>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</si>
  <si>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</si>
  <si>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</si>
  <si>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</si>
  <si>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</si>
  <si>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</si>
  <si>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</si>
  <si>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</si>
  <si>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</si>
  <si>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</si>
  <si>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</si>
  <si>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</si>
  <si>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</si>
  <si>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</si>
  <si>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</si>
  <si>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</si>
  <si>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</si>
  <si>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</si>
  <si>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</si>
  <si>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</si>
  <si>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</si>
  <si>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</si>
  <si>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</si>
  <si>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</si>
  <si>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</si>
  <si>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</si>
  <si>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</si>
  <si>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</si>
  <si>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</si>
  <si>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</si>
  <si>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</si>
  <si>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</si>
  <si>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</si>
  <si>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</si>
  <si>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</si>
  <si>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</si>
  <si>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</si>
  <si>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</si>
  <si>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</si>
  <si>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</si>
  <si>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</si>
  <si>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</si>
  <si>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</si>
  <si>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</si>
  <si>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</si>
  <si>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</si>
  <si>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</si>
  <si>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</si>
  <si>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</si>
  <si>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</si>
  <si>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</si>
  <si>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</si>
  <si>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</si>
  <si>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</si>
  <si>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</si>
  <si>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</si>
  <si>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</si>
  <si>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</si>
  <si>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</si>
  <si>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</si>
  <si>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</si>
  <si>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</si>
  <si>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</si>
  <si>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</si>
  <si>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</si>
  <si>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</si>
  <si>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</si>
  <si>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</si>
  <si>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</si>
  <si>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</si>
  <si>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</si>
  <si>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</si>
  <si>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</si>
  <si>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</si>
  <si>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</si>
  <si>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</si>
  <si>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</si>
  <si>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</si>
  <si>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</si>
  <si>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</si>
  <si>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</si>
  <si>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</si>
  <si>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</si>
  <si>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</si>
  <si>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</si>
  <si>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</si>
  <si>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</si>
  <si>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</si>
  <si>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</si>
  <si>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</si>
  <si>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</si>
  <si>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</si>
  <si>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</si>
  <si>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</si>
  <si>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</si>
  <si>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</si>
  <si>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</si>
  <si>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</si>
  <si>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</si>
  <si>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</si>
  <si>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</si>
  <si>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</si>
  <si>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</si>
  <si>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</si>
  <si>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</si>
  <si>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</si>
  <si>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</si>
  <si>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</si>
  <si>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</si>
  <si>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</si>
  <si>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</si>
  <si>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</si>
  <si>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</si>
  <si>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</si>
  <si>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</si>
  <si>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</si>
  <si>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</si>
  <si>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</si>
  <si>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</si>
  <si>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</si>
  <si>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</si>
  <si>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</si>
  <si>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</si>
  <si>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</si>
  <si>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</si>
  <si>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</si>
  <si>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</si>
  <si>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</si>
  <si>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</si>
  <si>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</si>
  <si>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</si>
  <si>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</si>
  <si>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</si>
  <si>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</si>
  <si>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</si>
  <si>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</si>
  <si>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</si>
  <si>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</si>
  <si>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</si>
  <si>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</si>
  <si>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</si>
  <si>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</si>
  <si>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</si>
  <si>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</si>
  <si>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</si>
  <si>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</si>
  <si>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</si>
  <si>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</si>
  <si>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</si>
  <si>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</si>
  <si>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</si>
  <si>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</si>
  <si>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</si>
  <si>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</si>
  <si>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</si>
  <si>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</si>
  <si>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</si>
  <si>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</si>
  <si>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</si>
  <si>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</si>
  <si>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</si>
  <si>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</si>
  <si>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</si>
  <si>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</si>
  <si>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</si>
  <si>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</si>
  <si>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</si>
  <si>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</si>
  <si>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</si>
  <si>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</si>
  <si>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</si>
  <si>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</si>
  <si>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</si>
  <si>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</si>
  <si>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</si>
  <si>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</si>
  <si>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</si>
  <si>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</si>
  <si>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</si>
  <si>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</si>
  <si>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</si>
  <si>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</si>
  <si>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</si>
  <si>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</si>
  <si>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</si>
  <si>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</si>
  <si>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</si>
  <si>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</si>
  <si>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</si>
  <si>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</si>
  <si>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</si>
  <si>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</si>
  <si>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</si>
  <si>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</si>
  <si>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</si>
  <si>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</si>
  <si>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</si>
  <si>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</si>
  <si>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</si>
  <si>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</si>
  <si>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</si>
  <si>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</si>
  <si>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</si>
  <si>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</si>
  <si>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</si>
  <si>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</si>
  <si>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</si>
  <si>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</si>
  <si>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</si>
  <si>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</si>
  <si>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</si>
  <si>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</si>
  <si>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</si>
  <si>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</si>
  <si>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</si>
  <si>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</si>
  <si>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</si>
  <si>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</si>
  <si>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</si>
  <si>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</si>
  <si>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</si>
  <si>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</si>
  <si>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</si>
  <si>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</si>
  <si>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</si>
  <si>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</si>
  <si>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</si>
  <si>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</si>
  <si>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</si>
  <si>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</si>
  <si>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</si>
  <si>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</si>
  <si>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</si>
  <si>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</si>
  <si>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</si>
  <si>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</si>
  <si>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</si>
  <si>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</si>
  <si>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</si>
  <si>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</si>
  <si>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</si>
  <si>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</si>
  <si>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</si>
  <si>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</si>
  <si>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</si>
  <si>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</si>
  <si>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</si>
  <si>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</si>
  <si>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</si>
  <si>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</si>
  <si>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</si>
  <si>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</si>
  <si>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</si>
  <si>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</si>
  <si>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</si>
  <si>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</si>
  <si>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</si>
  <si>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</si>
  <si>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</si>
  <si>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</si>
  <si>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</si>
  <si>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</si>
  <si>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</si>
  <si>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</si>
  <si>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</si>
  <si>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</si>
  <si>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</si>
  <si>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</si>
  <si>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</si>
  <si>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</si>
  <si>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</si>
  <si>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</si>
  <si>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</si>
  <si>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</si>
  <si>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</si>
  <si>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</si>
  <si>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</si>
  <si>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</si>
  <si>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</si>
  <si>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</si>
  <si>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</si>
  <si>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</si>
  <si>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</si>
  <si>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</si>
  <si>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</si>
  <si>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</si>
  <si>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</si>
  <si>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</si>
  <si>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</si>
  <si>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</si>
  <si>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</si>
  <si>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</si>
  <si>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</si>
  <si>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</si>
  <si>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</si>
  <si>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</si>
  <si>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</si>
  <si>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</si>
  <si>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</si>
  <si>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</si>
  <si>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</si>
  <si>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</si>
  <si>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</si>
  <si>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</si>
  <si>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</si>
  <si>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</si>
  <si>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</si>
  <si>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</si>
  <si>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</si>
  <si>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</si>
  <si>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</si>
  <si>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</si>
  <si>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</si>
  <si>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</si>
  <si>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</si>
  <si>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</si>
  <si>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</si>
  <si>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</si>
  <si>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</si>
  <si>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</si>
  <si>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</si>
  <si>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</si>
  <si>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</si>
  <si>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</si>
  <si>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</si>
  <si>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</si>
  <si>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</si>
  <si>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</si>
  <si>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</si>
  <si>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</si>
  <si>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</si>
  <si>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</si>
  <si>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</si>
  <si>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</si>
  <si>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</si>
  <si>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</si>
  <si>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</si>
  <si>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</si>
  <si>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</si>
  <si>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</si>
  <si>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</si>
  <si>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</si>
  <si>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</si>
  <si>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</si>
  <si>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</si>
  <si>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</si>
  <si>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</si>
  <si>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</si>
  <si>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</si>
  <si>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</si>
  <si>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</si>
  <si>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</si>
  <si>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</si>
  <si>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</si>
  <si>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</si>
  <si>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</si>
  <si>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</si>
  <si>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</si>
  <si>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</si>
  <si>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</si>
  <si>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</si>
  <si>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</si>
  <si>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</si>
  <si>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</si>
  <si>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</si>
  <si>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</si>
  <si>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</si>
  <si>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</si>
  <si>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</si>
  <si>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</si>
  <si>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</si>
  <si>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</si>
  <si>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</si>
  <si>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</si>
  <si>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</si>
  <si>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</si>
  <si>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</si>
  <si>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</si>
  <si>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</si>
  <si>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</si>
  <si>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</si>
  <si>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</si>
  <si>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</si>
  <si>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</si>
  <si>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</si>
  <si>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</si>
  <si>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</si>
  <si>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</si>
  <si>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</si>
  <si>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</si>
  <si>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</si>
  <si>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</si>
  <si>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</si>
  <si>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</si>
  <si>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</si>
  <si>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</si>
  <si>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</si>
  <si>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</si>
  <si>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</si>
  <si>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</si>
  <si>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</si>
  <si>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</si>
  <si>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</si>
  <si>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</si>
  <si>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</si>
  <si>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</si>
  <si>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</si>
  <si>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</si>
  <si>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</si>
  <si>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</si>
  <si>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</si>
  <si>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</si>
  <si>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</si>
  <si>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</si>
  <si>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</si>
  <si>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</si>
  <si>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</si>
  <si>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</si>
  <si>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</si>
  <si>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</si>
  <si>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</si>
  <si>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</si>
  <si>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</si>
  <si>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</si>
  <si>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</si>
  <si>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</si>
  <si>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</si>
  <si>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</si>
  <si>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</si>
  <si>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</si>
  <si>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</si>
  <si>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</si>
  <si>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</si>
  <si>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</si>
  <si>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</si>
  <si>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</si>
  <si>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</si>
  <si>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</si>
  <si>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</si>
  <si>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</si>
  <si>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</si>
  <si>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</si>
  <si>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</si>
  <si>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</si>
  <si>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</si>
  <si>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</si>
  <si>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</si>
  <si>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</si>
  <si>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</si>
  <si>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</si>
  <si>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</si>
  <si>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</si>
  <si>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</si>
  <si>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</si>
  <si>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</si>
  <si>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</si>
  <si>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</si>
  <si>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</si>
  <si>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</si>
  <si>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</si>
  <si>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</si>
  <si>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</si>
  <si>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</si>
  <si>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</si>
  <si>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</si>
  <si>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</si>
  <si>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</si>
  <si>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</si>
  <si>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</si>
  <si>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</si>
  <si>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</si>
  <si>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</si>
  <si>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</si>
  <si>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</si>
  <si>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</si>
  <si>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</si>
  <si>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</si>
  <si>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</si>
  <si>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</si>
  <si>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</si>
  <si>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</si>
  <si>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</si>
  <si>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</si>
  <si>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</si>
  <si>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</si>
  <si>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</si>
  <si>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</si>
  <si>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</si>
  <si>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</si>
  <si>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</si>
  <si>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</si>
  <si>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</si>
  <si>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</si>
  <si>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</si>
  <si>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</si>
  <si>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</si>
  <si>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</si>
  <si>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</si>
  <si>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</si>
  <si>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</si>
  <si>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</si>
  <si>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</si>
  <si>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</si>
  <si>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</si>
  <si>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</si>
  <si>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</si>
  <si>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</si>
  <si>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</si>
  <si>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</si>
  <si>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</si>
  <si>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</si>
  <si>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</si>
  <si>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</si>
  <si>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</si>
  <si>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</si>
  <si>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</si>
  <si>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</si>
  <si>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</si>
  <si>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</si>
  <si>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</si>
  <si>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</si>
  <si>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</si>
  <si>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</si>
  <si>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</si>
  <si>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</si>
  <si>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</si>
  <si>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</si>
  <si>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</si>
  <si>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</si>
  <si>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</si>
  <si>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</si>
  <si>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</si>
  <si>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</si>
  <si>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</si>
  <si>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</si>
  <si>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</si>
  <si>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</si>
  <si>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</si>
  <si>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</si>
  <si>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</si>
  <si>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</si>
  <si>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</si>
  <si>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</si>
  <si>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</si>
  <si>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</si>
  <si>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</si>
  <si>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</si>
  <si>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</si>
  <si>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</si>
  <si>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</si>
  <si>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</si>
  <si>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</si>
  <si>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</si>
  <si>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</si>
  <si>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</si>
  <si>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</si>
  <si>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</si>
  <si>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</si>
  <si>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</si>
  <si>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</si>
  <si>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</si>
  <si>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</si>
  <si>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</si>
  <si>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</si>
  <si>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</si>
  <si>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</si>
  <si>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</si>
  <si>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</si>
  <si>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</si>
  <si>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</si>
  <si>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</si>
  <si>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</si>
  <si>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</si>
  <si>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</si>
  <si>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</si>
  <si>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</si>
  <si>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</si>
  <si>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</si>
  <si>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</si>
  <si>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</si>
  <si>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</si>
  <si>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</si>
  <si>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</si>
  <si>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</si>
  <si>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</si>
  <si>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</si>
  <si>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</si>
  <si>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</si>
  <si>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</si>
  <si>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</si>
  <si>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</si>
  <si>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</si>
  <si>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</si>
  <si>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</si>
  <si>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</si>
  <si>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</si>
  <si>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</si>
  <si>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</si>
  <si>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</si>
  <si>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</si>
  <si>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</si>
  <si>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</si>
  <si>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</si>
  <si>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</si>
  <si>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</si>
  <si>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</si>
  <si>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</si>
  <si>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</si>
  <si>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</si>
  <si>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</si>
  <si>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</si>
  <si>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</si>
  <si>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</si>
  <si>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</si>
  <si>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</si>
  <si>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</si>
  <si>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</si>
  <si>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</si>
  <si>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</si>
  <si>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</si>
  <si>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</si>
  <si>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</si>
  <si>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</si>
  <si>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</si>
  <si>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</si>
  <si>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</si>
  <si>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</si>
  <si>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</si>
  <si>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</si>
  <si>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</si>
  <si>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</si>
  <si>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</si>
  <si>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</si>
  <si>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</si>
  <si>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</si>
  <si>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</si>
  <si>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</si>
  <si>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</si>
  <si>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</si>
  <si>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</si>
  <si>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</si>
  <si>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</si>
  <si>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</si>
  <si>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</si>
  <si>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</si>
  <si>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</si>
  <si>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</si>
  <si>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</si>
  <si>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</si>
  <si>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</si>
  <si>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</si>
  <si>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</si>
  <si>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</si>
  <si>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</si>
  <si>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</si>
  <si>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</si>
  <si>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</si>
  <si>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</si>
  <si>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</si>
  <si>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</si>
  <si>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</si>
  <si>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</si>
  <si>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</si>
  <si>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</si>
  <si>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</si>
  <si>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</si>
  <si>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</si>
  <si>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</si>
  <si>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</si>
  <si>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</si>
  <si>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</si>
  <si>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</si>
  <si>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</si>
  <si>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</si>
  <si>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</si>
  <si>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</si>
  <si>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</si>
  <si>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</si>
  <si>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</si>
  <si>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</si>
  <si>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</si>
  <si>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</si>
  <si>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</si>
  <si>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</si>
  <si>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</si>
  <si>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</si>
  <si>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</si>
  <si>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</si>
  <si>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</si>
  <si>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</si>
  <si>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</si>
  <si>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</si>
  <si>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</si>
  <si>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</si>
  <si>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</si>
  <si>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</si>
  <si>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</si>
  <si>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</si>
  <si>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</si>
  <si>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</si>
  <si>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</si>
  <si>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</si>
  <si>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</si>
  <si>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</si>
  <si>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</si>
  <si>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</si>
  <si>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</si>
  <si>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</si>
  <si>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</si>
  <si>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</si>
  <si>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</si>
  <si>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</si>
  <si>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</si>
  <si>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</si>
  <si>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</si>
  <si>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</si>
  <si>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</si>
  <si>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</si>
  <si>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</si>
  <si>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</si>
  <si>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</si>
  <si>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</si>
  <si>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</si>
  <si>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</si>
  <si>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</si>
  <si>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</si>
  <si>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</si>
  <si>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</si>
  <si>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</si>
  <si>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</si>
  <si>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</si>
  <si>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</si>
  <si>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</si>
  <si>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</si>
  <si>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</si>
  <si>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</si>
  <si>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</si>
  <si>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</si>
  <si>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</si>
  <si>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</si>
  <si>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</si>
  <si>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</si>
  <si>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</si>
  <si>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</si>
  <si>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</si>
  <si>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</si>
  <si>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</si>
  <si>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</si>
  <si>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</si>
  <si>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</si>
  <si>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</si>
  <si>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</si>
  <si>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</si>
  <si>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</si>
  <si>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</si>
  <si>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</si>
  <si>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</si>
  <si>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</si>
  <si>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</si>
  <si>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</si>
  <si>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</si>
  <si>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</si>
  <si>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</si>
  <si>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</si>
  <si>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</si>
  <si>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</si>
  <si>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</si>
  <si>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</si>
  <si>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</si>
  <si>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</si>
  <si>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</si>
  <si>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</si>
  <si>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</si>
  <si>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</si>
  <si>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</si>
  <si>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</si>
  <si>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</si>
  <si>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</si>
  <si>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</si>
  <si>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</si>
  <si>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</si>
  <si>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</si>
  <si>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</si>
  <si>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</si>
  <si>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</si>
  <si>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</si>
  <si>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</si>
  <si>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</si>
  <si>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</si>
  <si>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</si>
  <si>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</si>
  <si>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</si>
  <si>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</si>
  <si>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</si>
  <si>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</si>
  <si>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</si>
  <si>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</si>
  <si>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</si>
  <si>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</si>
  <si>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</si>
  <si>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</si>
  <si>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</si>
  <si>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</si>
  <si>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</si>
  <si>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</si>
  <si>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</si>
  <si>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</si>
  <si>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</si>
  <si>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</si>
  <si>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</si>
  <si>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</si>
  <si>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</si>
  <si>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</si>
  <si>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</si>
  <si>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</si>
  <si>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</si>
  <si>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</si>
  <si>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</si>
  <si>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</si>
  <si>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</si>
  <si>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</si>
  <si>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</si>
  <si>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</si>
  <si>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</si>
  <si>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</si>
  <si>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</si>
  <si>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</si>
  <si>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</si>
  <si>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</si>
  <si>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</si>
  <si>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</si>
  <si>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</si>
  <si>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</si>
  <si>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</si>
  <si>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</si>
  <si>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</si>
  <si>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</si>
  <si>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</si>
  <si>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</si>
  <si>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</si>
  <si>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</si>
  <si>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</si>
  <si>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</si>
  <si>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</si>
  <si>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</si>
  <si>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</si>
  <si>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</si>
  <si>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</si>
  <si>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</si>
  <si>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</si>
  <si>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</si>
  <si>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</si>
  <si>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</si>
  <si>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</si>
  <si>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</si>
  <si>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</si>
  <si>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</si>
  <si>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</si>
  <si>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</si>
  <si>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</si>
  <si>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</si>
  <si>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</si>
  <si>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</si>
  <si>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</si>
  <si>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</si>
  <si>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</si>
  <si>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</si>
  <si>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</si>
  <si>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</si>
  <si>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</si>
  <si>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</si>
  <si>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</si>
  <si>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</si>
  <si>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</si>
  <si>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</si>
  <si>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</si>
  <si>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</si>
  <si>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</si>
  <si>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</si>
  <si>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</si>
  <si>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</si>
  <si>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</si>
  <si>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</si>
  <si>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</si>
  <si>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</si>
  <si>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</si>
  <si>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</si>
  <si>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</si>
  <si>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</si>
  <si>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</si>
  <si>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</si>
  <si>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</si>
  <si>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</si>
  <si>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</si>
  <si>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</si>
  <si>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</si>
  <si>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</si>
  <si>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</si>
  <si>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</si>
  <si>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</si>
  <si>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</si>
  <si>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</si>
  <si>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</si>
  <si>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</si>
  <si>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</si>
  <si>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</si>
  <si>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</si>
  <si>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</si>
  <si>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</si>
  <si>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</si>
  <si>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</si>
  <si>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</si>
  <si>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</si>
  <si>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</si>
  <si>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</si>
  <si>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</si>
  <si>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</si>
  <si>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</si>
  <si>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</si>
  <si>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</si>
  <si>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</si>
  <si>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</si>
  <si>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</si>
  <si>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</si>
  <si>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</si>
  <si>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</si>
  <si>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</si>
  <si>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</si>
  <si>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</si>
  <si>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</si>
  <si>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</si>
  <si>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</si>
  <si>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</si>
  <si>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</si>
  <si>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</si>
  <si>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</si>
  <si>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</si>
  <si>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</si>
  <si>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</si>
  <si>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</si>
  <si>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</si>
  <si>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</si>
  <si>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</si>
  <si>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</si>
  <si>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</si>
  <si>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</si>
  <si>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</si>
  <si>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</si>
  <si>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</si>
  <si>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</si>
  <si>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</si>
  <si>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</si>
  <si>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</si>
  <si>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</si>
  <si>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</si>
  <si>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</si>
  <si>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</si>
  <si>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</si>
  <si>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</si>
  <si>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</si>
  <si>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</si>
  <si>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</si>
  <si>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</si>
  <si>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</si>
  <si>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</si>
  <si>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</si>
  <si>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</si>
  <si>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</si>
  <si>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</si>
  <si>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</si>
  <si>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</si>
  <si>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</si>
  <si>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</si>
  <si>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</si>
  <si>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</si>
  <si>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</si>
  <si>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</si>
  <si>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</si>
  <si>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</si>
  <si>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</si>
  <si>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</si>
  <si>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</si>
  <si>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</si>
  <si>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</si>
  <si>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</si>
  <si>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</si>
  <si>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</si>
  <si>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</si>
  <si>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</si>
  <si>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</si>
  <si>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</si>
  <si>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</si>
  <si>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</si>
  <si>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</si>
  <si>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</si>
  <si>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</si>
  <si>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</si>
  <si>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</si>
  <si>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</si>
  <si>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</si>
  <si>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</si>
  <si>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</si>
  <si>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</si>
  <si>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</si>
  <si>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</si>
  <si>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</si>
  <si>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</si>
  <si>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</si>
  <si>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</si>
  <si>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</si>
  <si>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</si>
  <si>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</si>
  <si>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</si>
  <si>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</si>
  <si>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</si>
  <si>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</si>
  <si>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</si>
  <si>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</si>
  <si>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</si>
  <si>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</si>
  <si>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</si>
  <si>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</si>
  <si>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</si>
  <si>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</si>
  <si>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</si>
  <si>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</si>
  <si>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</si>
  <si>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</si>
  <si>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</si>
  <si>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</si>
  <si>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</si>
  <si>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</si>
  <si>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</si>
  <si>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</si>
  <si>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</si>
  <si>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</si>
  <si>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</si>
  <si>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</si>
  <si>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</si>
  <si>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</si>
  <si>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</si>
  <si>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</si>
  <si>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</si>
  <si>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</si>
  <si>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</si>
  <si>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</si>
  <si>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</si>
  <si>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</si>
  <si>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</si>
  <si>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</si>
  <si>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</si>
  <si>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</si>
  <si>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</si>
  <si>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</si>
  <si>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</si>
  <si>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</si>
  <si>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</si>
  <si>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</si>
  <si>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</si>
  <si>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</si>
  <si>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</si>
  <si>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</si>
  <si>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</si>
  <si>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</si>
  <si>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</si>
  <si>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</si>
  <si>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</si>
  <si>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</si>
  <si>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</si>
  <si>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</si>
  <si>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</si>
  <si>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</si>
  <si>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</si>
  <si>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</si>
  <si>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</si>
  <si>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</si>
  <si>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</si>
  <si>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</si>
  <si>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</si>
  <si>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</si>
  <si>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</si>
  <si>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</si>
  <si>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</si>
  <si>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</si>
  <si>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</si>
  <si>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</si>
  <si>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</si>
  <si>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</si>
  <si>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</si>
  <si>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</si>
  <si>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</si>
  <si>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</si>
  <si>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</si>
  <si>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</si>
  <si>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</si>
  <si>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</si>
  <si>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</si>
  <si>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</si>
  <si>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</si>
  <si>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</si>
  <si>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</si>
  <si>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</si>
  <si>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</si>
  <si>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</si>
  <si>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</si>
  <si>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</si>
  <si>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</si>
  <si>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</si>
  <si>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</si>
  <si>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</si>
  <si>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</si>
  <si>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</si>
  <si>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</si>
  <si>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</si>
  <si>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</si>
  <si>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</si>
  <si>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</si>
  <si>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</si>
  <si>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</si>
  <si>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</si>
  <si>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</si>
  <si>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</si>
  <si>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</si>
  <si>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</si>
  <si>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</si>
  <si>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</si>
  <si>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</si>
  <si>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</si>
  <si>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</si>
  <si>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</si>
  <si>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</si>
  <si>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</si>
  <si>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</si>
  <si>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</si>
  <si>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</si>
  <si>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</si>
  <si>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</si>
  <si>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</si>
  <si>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</si>
  <si>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</si>
  <si>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</si>
  <si>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</si>
  <si>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</si>
  <si>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</si>
  <si>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</si>
  <si>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</si>
  <si>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</si>
  <si>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</si>
  <si>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</si>
  <si>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</si>
  <si>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</si>
  <si>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</si>
  <si>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</si>
  <si>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</si>
  <si>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</si>
  <si>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</si>
  <si>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</si>
  <si>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</si>
  <si>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</si>
  <si>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</si>
  <si>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</si>
  <si>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</si>
  <si>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</si>
  <si>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</si>
  <si>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</si>
  <si>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</si>
  <si>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</si>
  <si>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</si>
  <si>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</si>
  <si>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</si>
  <si>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</si>
  <si>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</si>
  <si>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</si>
  <si>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</si>
  <si>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</si>
  <si>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</si>
  <si>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</si>
  <si>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</si>
  <si>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</si>
  <si>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</si>
  <si>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</si>
  <si>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</si>
  <si>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</si>
  <si>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</si>
  <si>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</si>
  <si>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</si>
  <si>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</si>
  <si>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</si>
  <si>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</si>
  <si>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</si>
  <si>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</si>
  <si>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</si>
  <si>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</si>
  <si>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</si>
  <si>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</si>
  <si>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</si>
  <si>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</si>
  <si>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</si>
  <si>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</si>
  <si>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</si>
  <si>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</si>
  <si>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</si>
  <si>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</si>
  <si>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</si>
  <si>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</si>
  <si>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</si>
  <si>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</si>
  <si>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</si>
  <si>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</si>
  <si>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</si>
  <si>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</si>
  <si>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</si>
  <si>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</si>
  <si>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</si>
  <si>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</si>
  <si>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</si>
  <si>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</si>
  <si>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</si>
  <si>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</si>
  <si>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</si>
  <si>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</si>
  <si>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</si>
  <si>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</si>
  <si>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</si>
  <si>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</si>
  <si>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</si>
  <si>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</si>
  <si>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</si>
  <si>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</si>
  <si>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</si>
  <si>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</si>
  <si>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</si>
  <si>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</si>
  <si>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</si>
  <si>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</si>
  <si>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</si>
  <si>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</si>
  <si>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</si>
  <si>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</si>
  <si>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</si>
  <si>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</si>
  <si>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</si>
  <si>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</si>
  <si>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</si>
  <si>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</si>
  <si>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</si>
  <si>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</si>
  <si>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</si>
  <si>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</si>
  <si>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</si>
  <si>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</si>
  <si>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</si>
  <si>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</si>
  <si>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</si>
  <si>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</si>
  <si>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</si>
  <si>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</si>
  <si>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</si>
  <si>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</si>
  <si>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</si>
  <si>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</si>
  <si>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</si>
  <si>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</si>
  <si>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</si>
  <si>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</si>
  <si>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</si>
  <si>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</si>
  <si>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</si>
  <si>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</si>
  <si>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</si>
  <si>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</si>
  <si>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</si>
  <si>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</si>
  <si>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</si>
  <si>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</si>
  <si>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</si>
  <si>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</si>
  <si>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</si>
  <si>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</si>
  <si>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</si>
  <si>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</si>
  <si>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</si>
  <si>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</si>
  <si>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</si>
  <si>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</si>
  <si>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</si>
  <si>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</si>
  <si>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</si>
  <si>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</si>
  <si>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</si>
  <si>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</si>
  <si>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</si>
  <si>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</si>
  <si>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</si>
  <si>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</si>
  <si>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</si>
  <si>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</si>
  <si>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</si>
  <si>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</si>
  <si>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</si>
  <si>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</si>
  <si>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</si>
  <si>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</si>
  <si>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</si>
  <si>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</si>
  <si>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</si>
  <si>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</si>
  <si>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</si>
  <si>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</si>
  <si>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</si>
  <si>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</si>
  <si>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</si>
  <si>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</si>
  <si>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</si>
  <si>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</si>
  <si>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</si>
  <si>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</si>
  <si>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</si>
  <si>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</si>
  <si>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</si>
  <si>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</si>
  <si>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</si>
  <si>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</si>
  <si>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</si>
  <si>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</si>
  <si>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</si>
  <si>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</si>
  <si>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</si>
  <si>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</si>
  <si>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</si>
  <si>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</si>
  <si>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</si>
  <si>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</si>
  <si>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</si>
  <si>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</si>
  <si>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</si>
  <si>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</si>
  <si>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</si>
  <si>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</si>
  <si>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</si>
  <si>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</si>
  <si>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</si>
  <si>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</si>
  <si>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</si>
  <si>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</si>
  <si>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</si>
  <si>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</si>
  <si>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</si>
  <si>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</si>
  <si>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</si>
  <si>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</si>
  <si>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</si>
  <si>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</si>
  <si>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</si>
  <si>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</si>
  <si>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</si>
  <si>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</si>
  <si>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</si>
  <si>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</si>
  <si>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</si>
  <si>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</si>
  <si>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</si>
  <si>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</si>
  <si>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</si>
  <si>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</si>
  <si>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</si>
  <si>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</si>
  <si>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</si>
  <si>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</si>
  <si>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</si>
  <si>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</si>
  <si>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</si>
  <si>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</si>
  <si>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</si>
  <si>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</si>
  <si>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</si>
  <si>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</si>
  <si>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</si>
  <si>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</si>
  <si>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</si>
  <si>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</si>
  <si>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</si>
  <si>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</si>
  <si>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</si>
  <si>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</si>
  <si>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</si>
  <si>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</si>
  <si>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</si>
  <si>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</si>
  <si>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</si>
  <si>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</si>
  <si>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</si>
  <si>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</si>
  <si>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</si>
  <si>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</si>
  <si>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</si>
  <si>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</si>
  <si>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</si>
  <si>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</si>
  <si>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</si>
  <si>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</si>
  <si>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</si>
  <si>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</si>
  <si>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</si>
  <si>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</si>
  <si>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</si>
  <si>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</si>
  <si>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</si>
  <si>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</si>
  <si>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</si>
  <si>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</si>
  <si>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</si>
  <si>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</si>
  <si>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</si>
  <si>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</si>
  <si>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</si>
  <si>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</si>
  <si>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</si>
  <si>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</si>
  <si>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</si>
  <si>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</si>
  <si>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</si>
  <si>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</si>
  <si>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</si>
  <si>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</si>
  <si>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</si>
  <si>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</si>
  <si>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</si>
  <si>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</si>
  <si>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</si>
  <si>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</si>
  <si>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</si>
  <si>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</si>
  <si>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</si>
  <si>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</si>
  <si>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</si>
  <si>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</si>
  <si>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</si>
  <si>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</si>
  <si>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</si>
  <si>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</si>
  <si>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</si>
  <si>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</si>
  <si>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</si>
  <si>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</si>
  <si>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</si>
  <si>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</si>
  <si>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</si>
  <si>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</si>
  <si>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</si>
  <si>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</si>
  <si>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</si>
  <si>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</si>
  <si>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</si>
  <si>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</si>
  <si>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</si>
  <si>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</si>
  <si>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</si>
  <si>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</si>
  <si>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</si>
  <si>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</si>
  <si>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</si>
  <si>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</si>
  <si>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</si>
  <si>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</si>
  <si>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</si>
  <si>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</si>
  <si>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</si>
  <si>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</si>
  <si>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</si>
  <si>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</si>
  <si>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</si>
  <si>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</si>
  <si>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</si>
  <si>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</si>
  <si>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</si>
  <si>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</si>
  <si>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</si>
  <si>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</si>
  <si>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</si>
  <si>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</si>
  <si>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</si>
  <si>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</si>
  <si>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</si>
  <si>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</si>
  <si>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</si>
  <si>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</si>
  <si>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</si>
  <si>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</si>
  <si>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</si>
  <si>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</si>
  <si>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</si>
  <si>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</si>
  <si>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</si>
  <si>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</si>
  <si>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</si>
  <si>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</si>
  <si>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</si>
  <si>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</si>
  <si>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</si>
  <si>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</si>
  <si>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</si>
  <si>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</si>
  <si>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</si>
  <si>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</si>
  <si>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</si>
  <si>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</si>
  <si>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</si>
  <si>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</si>
  <si>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</si>
  <si>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</si>
  <si>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</si>
  <si>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</si>
  <si>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</si>
  <si>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</si>
  <si>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</si>
  <si>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</si>
  <si>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</si>
  <si>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</si>
  <si>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</si>
  <si>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</si>
  <si>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</si>
  <si>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</si>
  <si>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</si>
  <si>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</si>
  <si>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</si>
  <si>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</si>
  <si>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</si>
  <si>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</si>
  <si>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</si>
  <si>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</si>
  <si>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</si>
  <si>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</si>
  <si>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</si>
  <si>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</si>
  <si>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</si>
  <si>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</si>
  <si>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</si>
  <si>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</si>
  <si>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</si>
  <si>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</si>
  <si>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</si>
  <si>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</si>
  <si>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</si>
  <si>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</si>
  <si>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</si>
  <si>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</si>
  <si>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</si>
  <si>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</si>
  <si>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</si>
  <si>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</si>
  <si>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</si>
  <si>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</si>
  <si>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</si>
  <si>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</si>
  <si>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</si>
  <si>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</si>
  <si>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</si>
  <si>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</si>
  <si>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</si>
  <si>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</si>
  <si>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</si>
  <si>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</si>
  <si>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</si>
  <si>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</si>
  <si>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</si>
  <si>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</si>
  <si>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</si>
  <si>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</si>
  <si>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</si>
  <si>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</si>
  <si>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</si>
  <si>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</si>
  <si>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</si>
  <si>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</si>
  <si>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</si>
  <si>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</si>
  <si>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</si>
  <si>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</si>
  <si>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</si>
  <si>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</si>
  <si>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</si>
  <si>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</si>
  <si>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</si>
  <si>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</si>
  <si>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</si>
  <si>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</si>
  <si>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</si>
  <si>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</si>
  <si>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</si>
  <si>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</si>
  <si>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</si>
  <si>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</si>
  <si>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</si>
  <si>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</si>
  <si>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</si>
  <si>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</si>
  <si>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</si>
  <si>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</si>
  <si>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</si>
  <si>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</si>
  <si>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</si>
  <si>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</si>
  <si>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</si>
  <si>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</si>
  <si>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</si>
  <si>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</si>
  <si>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</si>
  <si>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</si>
  <si>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</si>
  <si>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</si>
  <si>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</si>
  <si>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</si>
  <si>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</si>
  <si>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</si>
  <si>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</si>
  <si>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</si>
  <si>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</si>
  <si>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</si>
  <si>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</si>
  <si>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</si>
  <si>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</si>
  <si>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</si>
  <si>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</si>
  <si>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</si>
  <si>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</si>
  <si>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</si>
  <si>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</si>
  <si>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</si>
  <si>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</si>
  <si>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</si>
  <si>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</si>
  <si>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</si>
  <si>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</si>
  <si>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</si>
  <si>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</si>
  <si>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</si>
  <si>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</si>
  <si>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</si>
  <si>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</si>
  <si>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</si>
  <si>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</si>
  <si>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</si>
  <si>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</si>
  <si>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</si>
  <si>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</si>
  <si>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</si>
  <si>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</si>
  <si>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</si>
  <si>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</si>
  <si>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</si>
  <si>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</si>
  <si>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</si>
  <si>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</si>
  <si>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</si>
  <si>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</si>
  <si>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</si>
  <si>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</si>
  <si>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</si>
  <si>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</si>
  <si>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</si>
  <si>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</si>
  <si>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</si>
  <si>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</si>
  <si>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</si>
  <si>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</si>
  <si>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</si>
  <si>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</si>
  <si>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</si>
  <si>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</si>
  <si>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</si>
  <si>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</si>
  <si>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</si>
  <si>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</si>
  <si>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</si>
  <si>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</si>
  <si>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</si>
  <si>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</si>
  <si>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</si>
  <si>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</si>
  <si>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</si>
  <si>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</si>
  <si>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</si>
  <si>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</si>
  <si>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</si>
  <si>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</si>
  <si>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</si>
  <si>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</si>
  <si>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</si>
  <si>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</si>
  <si>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</si>
  <si>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</si>
  <si>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</si>
  <si>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</si>
  <si>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</si>
  <si>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</si>
  <si>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</si>
  <si>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</si>
  <si>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</si>
  <si>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</si>
  <si>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</si>
  <si>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</si>
  <si>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</si>
  <si>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</si>
  <si>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</si>
  <si>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</si>
  <si>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</si>
  <si>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</si>
  <si>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</si>
  <si>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</si>
  <si>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</si>
  <si>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</si>
  <si>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</si>
  <si>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</si>
  <si>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</si>
  <si>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</si>
  <si>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</si>
  <si>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</si>
  <si>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</si>
  <si>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</si>
  <si>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</si>
  <si>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</si>
  <si>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</si>
  <si>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</si>
  <si>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</si>
  <si>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</si>
  <si>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</si>
  <si>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</si>
  <si>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</si>
  <si>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</si>
  <si>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</si>
  <si>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</si>
  <si>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</si>
  <si>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</si>
  <si>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</si>
  <si>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</si>
  <si>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</si>
  <si>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</si>
  <si>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</si>
  <si>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</si>
  <si>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</si>
  <si>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</si>
  <si>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</si>
  <si>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</si>
  <si>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</si>
  <si>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</si>
  <si>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</si>
  <si>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</si>
  <si>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</si>
  <si>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</si>
  <si>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</si>
  <si>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</si>
  <si>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</si>
  <si>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</si>
  <si>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</si>
  <si>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</si>
  <si>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</si>
  <si>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</si>
  <si>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</si>
  <si>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</si>
  <si>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</si>
  <si>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</si>
  <si>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</si>
  <si>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</si>
  <si>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</si>
  <si>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</si>
  <si>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</si>
  <si>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</si>
  <si>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</si>
  <si>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</si>
  <si>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</si>
  <si>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</si>
  <si>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</si>
  <si>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</si>
  <si>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</si>
  <si>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</si>
  <si>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</si>
  <si>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</si>
  <si>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</si>
  <si>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</si>
  <si>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</si>
  <si>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</si>
  <si>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</si>
  <si>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</si>
  <si>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</si>
  <si>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</si>
  <si>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</si>
  <si>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</si>
  <si>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</si>
  <si>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</si>
  <si>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</si>
  <si>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</si>
  <si>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</si>
  <si>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</si>
  <si>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</si>
  <si>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</si>
  <si>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</si>
  <si>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</si>
  <si>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</si>
  <si>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</si>
  <si>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</si>
  <si>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</si>
  <si>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</si>
  <si>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</si>
  <si>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</si>
  <si>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</si>
  <si>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</si>
  <si>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</si>
  <si>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</si>
  <si>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</si>
  <si>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</si>
  <si>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</si>
  <si>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</si>
  <si>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</si>
  <si>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</si>
  <si>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</si>
  <si>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</si>
  <si>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</si>
  <si>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</si>
  <si>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</si>
  <si>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</si>
  <si>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</si>
  <si>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</si>
  <si>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</si>
  <si>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</si>
  <si>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</si>
  <si>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</si>
  <si>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</si>
  <si>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</si>
  <si>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</si>
  <si>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</si>
  <si>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</si>
  <si>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</si>
  <si>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</si>
  <si>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</si>
  <si>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</si>
  <si>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</si>
  <si>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</si>
  <si>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</si>
  <si>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</si>
  <si>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</si>
  <si>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</si>
  <si>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</si>
  <si>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</si>
  <si>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</si>
  <si>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</si>
  <si>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</si>
  <si>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</si>
  <si>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</si>
  <si>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</si>
  <si>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</si>
  <si>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</si>
  <si>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</si>
  <si>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</si>
  <si>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</si>
  <si>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</si>
  <si>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</si>
  <si>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</si>
  <si>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</si>
  <si>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</si>
  <si>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</si>
  <si>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</si>
  <si>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</si>
  <si>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</si>
  <si>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</si>
  <si>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</si>
  <si>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</si>
  <si>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</si>
  <si>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</si>
  <si>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</si>
  <si>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</si>
  <si>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</si>
  <si>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</si>
  <si>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</si>
  <si>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</si>
  <si>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</si>
  <si>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</si>
  <si>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</si>
  <si>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</si>
  <si>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</si>
  <si>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</si>
  <si>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</si>
  <si>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</si>
  <si>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</si>
  <si>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</si>
  <si>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</si>
  <si>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</si>
  <si>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</si>
  <si>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</si>
  <si>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</si>
  <si>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</si>
  <si>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</si>
  <si>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</si>
  <si>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</si>
  <si>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</si>
  <si>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</si>
  <si>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</si>
  <si>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</si>
  <si>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</si>
  <si>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</si>
  <si>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</si>
  <si>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</si>
  <si>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</si>
  <si>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</si>
  <si>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</si>
  <si>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</si>
  <si>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</si>
  <si>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</si>
  <si>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</si>
  <si>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</si>
  <si>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</si>
  <si>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</si>
  <si>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</si>
  <si>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</si>
  <si>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</si>
  <si>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</si>
  <si>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</si>
  <si>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</si>
  <si>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</si>
  <si>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</si>
  <si>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</si>
  <si>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</si>
  <si>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</si>
  <si>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</si>
  <si>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</si>
  <si>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</si>
  <si>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</si>
  <si>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</si>
  <si>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</si>
  <si>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</si>
  <si>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</si>
  <si>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</si>
  <si>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</si>
  <si>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</si>
  <si>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</si>
  <si>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</si>
  <si>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</si>
  <si>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</si>
  <si>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</si>
  <si>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</si>
  <si>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</si>
  <si>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</si>
  <si>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</si>
  <si>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</si>
  <si>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</si>
  <si>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</si>
  <si>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</si>
  <si>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</si>
  <si>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</si>
  <si>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</si>
  <si>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</si>
  <si>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</si>
  <si>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</si>
  <si>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</si>
  <si>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</si>
  <si>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</si>
  <si>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</si>
  <si>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</si>
  <si>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</si>
  <si>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</si>
  <si>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</si>
  <si>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</si>
  <si>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</si>
  <si>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</si>
  <si>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</si>
  <si>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</si>
  <si>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</si>
  <si>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</si>
  <si>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</si>
  <si>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</si>
  <si>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</si>
  <si>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</si>
  <si>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</si>
  <si>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</si>
  <si>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</si>
  <si>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</si>
  <si>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</si>
  <si>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</si>
  <si>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</si>
  <si>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</si>
  <si>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</si>
  <si>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</si>
  <si>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</si>
  <si>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</si>
  <si>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</si>
  <si>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</si>
  <si>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</si>
  <si>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</si>
  <si>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</si>
  <si>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</si>
  <si>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</si>
  <si>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</si>
  <si>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</si>
  <si>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</si>
  <si>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</si>
  <si>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</si>
  <si>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</si>
  <si>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</si>
  <si>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</si>
  <si>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</si>
  <si>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</si>
  <si>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</si>
  <si>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</si>
  <si>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</si>
  <si>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</si>
  <si>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</si>
  <si>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</si>
  <si>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</si>
  <si>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</si>
  <si>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</si>
  <si>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</si>
  <si>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</si>
  <si>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</si>
  <si>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</si>
  <si>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</si>
  <si>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</si>
  <si>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</si>
  <si>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</si>
  <si>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</si>
  <si>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</si>
  <si>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</si>
  <si>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</si>
  <si>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</si>
  <si>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</si>
  <si>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</si>
  <si>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</si>
  <si>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</si>
  <si>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</si>
  <si>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</si>
  <si>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</si>
  <si>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</si>
  <si>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</si>
  <si>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</si>
  <si>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</si>
  <si>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</si>
  <si>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</si>
  <si>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</si>
  <si>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</si>
  <si>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</si>
  <si>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</si>
  <si>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</si>
  <si>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</si>
  <si>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</si>
  <si>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</si>
  <si>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</si>
  <si>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</si>
  <si>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</si>
  <si>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</si>
  <si>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</si>
  <si>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</si>
  <si>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</si>
  <si>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</si>
  <si>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</si>
  <si>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</si>
  <si>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</si>
  <si>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</si>
  <si>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</si>
  <si>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</si>
  <si>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</si>
  <si>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</si>
  <si>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</si>
  <si>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</si>
  <si>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</si>
  <si>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</si>
  <si>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</si>
  <si>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</si>
  <si>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</si>
  <si>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</si>
  <si>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</si>
  <si>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</si>
  <si>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</si>
  <si>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</si>
  <si>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</si>
  <si>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</si>
  <si>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</si>
  <si>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</si>
  <si>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</si>
  <si>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</si>
  <si>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</si>
  <si>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</si>
  <si>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</si>
  <si>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</si>
  <si>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</si>
  <si>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</si>
  <si>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</si>
  <si>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</si>
  <si>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</si>
  <si>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</si>
  <si>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</si>
  <si>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</si>
  <si>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</si>
  <si>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</si>
  <si>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</si>
  <si>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</si>
  <si>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</si>
  <si>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</si>
  <si>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</si>
  <si>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</si>
  <si>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</si>
  <si>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</si>
  <si>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</si>
  <si>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</si>
  <si>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</si>
  <si>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</si>
  <si>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</si>
  <si>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</si>
  <si>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</si>
  <si>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</si>
  <si>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</si>
  <si>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</si>
  <si>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</si>
  <si>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</si>
  <si>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</si>
  <si>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</si>
  <si>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</si>
  <si>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</si>
  <si>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</si>
  <si>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</si>
  <si>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</si>
  <si>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</si>
  <si>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</si>
  <si>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</si>
  <si>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</si>
  <si>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</si>
  <si>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</si>
  <si>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</si>
  <si>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</si>
  <si>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</si>
  <si>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</si>
  <si>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</si>
  <si>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</si>
  <si>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</si>
  <si>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</si>
  <si>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</si>
  <si>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</si>
  <si>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</si>
  <si>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</si>
  <si>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</si>
  <si>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</si>
  <si>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</si>
  <si>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</si>
  <si>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</si>
  <si>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</si>
  <si>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</si>
  <si>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</si>
  <si>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</si>
  <si>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</si>
  <si>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</si>
  <si>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</si>
  <si>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</si>
  <si>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</si>
  <si>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</si>
  <si>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</si>
  <si>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</si>
  <si>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</si>
  <si>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</si>
  <si>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</si>
  <si>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</si>
  <si>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</si>
  <si>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</si>
  <si>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</si>
  <si>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</si>
  <si>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</si>
  <si>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</si>
  <si>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</si>
  <si>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</si>
  <si>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</si>
  <si>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</si>
  <si>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</si>
  <si>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</si>
  <si>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</si>
  <si>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</si>
  <si>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</si>
  <si>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</si>
  <si>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</si>
  <si>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</si>
  <si>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</si>
  <si>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</si>
  <si>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</si>
  <si>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</si>
  <si>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</si>
  <si>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</si>
  <si>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</si>
  <si>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</si>
  <si>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</si>
  <si>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</si>
  <si>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</si>
  <si>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</si>
  <si>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</si>
  <si>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</si>
  <si>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</si>
  <si>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</si>
  <si>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</si>
  <si>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</si>
  <si>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</si>
  <si>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</si>
  <si>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</si>
  <si>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</si>
  <si>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</si>
  <si>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</si>
  <si>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</si>
  <si>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</si>
  <si>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</si>
  <si>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</si>
  <si>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</si>
  <si>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</si>
  <si>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</si>
  <si>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</si>
  <si>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</si>
  <si>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</si>
  <si>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</si>
  <si>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</si>
  <si>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</si>
  <si>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</si>
  <si>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</si>
  <si>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</si>
  <si>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</si>
  <si>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</si>
  <si>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</si>
  <si>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</si>
  <si>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</si>
  <si>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</si>
  <si>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</si>
  <si>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</si>
  <si>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</si>
  <si>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</si>
  <si>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</si>
  <si>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</si>
  <si>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</si>
  <si>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</si>
  <si>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</si>
  <si>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</si>
  <si>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</si>
  <si>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</si>
  <si>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</si>
  <si>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</si>
  <si>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</si>
  <si>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</si>
  <si>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</si>
  <si>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</si>
  <si>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</si>
  <si>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</si>
  <si>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</si>
  <si>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</si>
  <si>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</si>
  <si>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</si>
  <si>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</si>
  <si>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</si>
  <si>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</si>
  <si>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</si>
  <si>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</si>
  <si>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</si>
  <si>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</si>
  <si>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</si>
  <si>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</si>
  <si>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</si>
  <si>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</si>
  <si>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</si>
  <si>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</si>
  <si>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</si>
  <si>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</si>
  <si>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</si>
  <si>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</si>
  <si>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</si>
  <si>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</si>
  <si>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</si>
  <si>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</si>
  <si>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</si>
  <si>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</si>
  <si>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</si>
  <si>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</si>
  <si>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</si>
  <si>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</si>
  <si>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</si>
  <si>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</si>
  <si>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</si>
  <si>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</si>
  <si>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</si>
  <si>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</si>
  <si>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</si>
  <si>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</si>
  <si>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</si>
  <si>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</si>
  <si>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</si>
  <si>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</si>
  <si>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</si>
  <si>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</si>
  <si>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</si>
  <si>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</si>
  <si>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</si>
  <si>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</si>
  <si>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</si>
  <si>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</si>
  <si>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</si>
  <si>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</si>
  <si>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</si>
  <si>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</si>
  <si>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</si>
  <si>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</si>
  <si>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</si>
  <si>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</si>
  <si>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</si>
  <si>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</si>
  <si>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</si>
  <si>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</si>
  <si>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</si>
  <si>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</si>
  <si>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</si>
  <si>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</si>
  <si>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</si>
  <si>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</si>
  <si>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</si>
  <si>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</si>
  <si>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</si>
  <si>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</si>
  <si>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</si>
  <si>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</si>
  <si>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</si>
  <si>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</si>
  <si>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</si>
  <si>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</si>
  <si>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</si>
  <si>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</si>
  <si>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</si>
  <si>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</si>
  <si>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</si>
  <si>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</si>
  <si>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</si>
  <si>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</si>
  <si>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</si>
  <si>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</si>
  <si>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</si>
  <si>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</si>
  <si>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</si>
  <si>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</si>
  <si>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</si>
  <si>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</si>
  <si>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</si>
  <si>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</si>
  <si>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</si>
  <si>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</si>
  <si>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</si>
  <si>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</si>
  <si>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</si>
  <si>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</si>
  <si>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</si>
  <si>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</si>
  <si>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</si>
  <si>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</si>
  <si>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</si>
  <si>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</si>
  <si>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</si>
  <si>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</si>
  <si>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</si>
  <si>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</si>
  <si>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</si>
  <si>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</si>
  <si>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</si>
  <si>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</si>
  <si>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</si>
  <si>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</si>
  <si>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</si>
  <si>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</si>
  <si>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</si>
  <si>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</si>
  <si>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</si>
  <si>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</si>
  <si>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</si>
  <si>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</si>
  <si>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</si>
  <si>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</si>
  <si>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</si>
  <si>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</si>
  <si>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</si>
  <si>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</si>
  <si>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</si>
  <si>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</si>
  <si>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</si>
  <si>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</si>
  <si>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</si>
  <si>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</si>
  <si>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</si>
  <si>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</si>
  <si>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</si>
  <si>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</si>
  <si>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</si>
  <si>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</si>
  <si>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</si>
  <si>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</si>
  <si>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</si>
  <si>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</si>
  <si>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</si>
  <si>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</si>
  <si>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</si>
  <si>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</si>
  <si>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</si>
  <si>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</si>
  <si>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</si>
  <si>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</si>
  <si>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</si>
  <si>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</si>
  <si>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</si>
  <si>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</si>
  <si>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</si>
  <si>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</si>
  <si>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</si>
  <si>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</si>
  <si>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</si>
  <si>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</si>
  <si>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</si>
  <si>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</si>
  <si>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</si>
  <si>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</si>
  <si>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</si>
  <si>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</si>
  <si>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</si>
  <si>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</si>
  <si>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</si>
  <si>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</si>
  <si>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</si>
  <si>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</si>
  <si>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</si>
  <si>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</si>
  <si>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</si>
  <si>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</si>
  <si>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</si>
  <si>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</si>
  <si>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</si>
  <si>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</si>
  <si>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</si>
  <si>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</si>
  <si>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</si>
  <si>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</si>
  <si>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</si>
  <si>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</si>
  <si>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</si>
  <si>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</si>
  <si>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</si>
  <si>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</si>
  <si>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</si>
  <si>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</si>
  <si>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</si>
  <si>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</si>
  <si>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</si>
  <si>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</si>
  <si>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</si>
  <si>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</si>
  <si>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</si>
  <si>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</si>
  <si>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</si>
  <si>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</si>
  <si>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</si>
  <si>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</si>
  <si>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</si>
  <si>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</si>
  <si>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</si>
  <si>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</si>
  <si>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</si>
  <si>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</si>
  <si>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</si>
  <si>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</si>
  <si>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</si>
  <si>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</si>
  <si>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</si>
  <si>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</si>
  <si>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</si>
  <si>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</si>
  <si>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</si>
  <si>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</si>
  <si>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</si>
  <si>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</si>
  <si>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</si>
  <si>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</si>
  <si>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</si>
  <si>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</si>
  <si>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</si>
  <si>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</si>
  <si>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</si>
  <si>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</si>
  <si>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</si>
  <si>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</si>
  <si>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</si>
  <si>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</si>
  <si>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</si>
  <si>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</si>
  <si>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</si>
  <si>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</si>
  <si>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</si>
  <si>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</si>
  <si>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</si>
  <si>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</si>
  <si>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</si>
  <si>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</si>
  <si>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</si>
  <si>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</si>
  <si>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</si>
  <si>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</si>
  <si>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</si>
  <si>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</si>
  <si>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</si>
  <si>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</si>
  <si>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</si>
  <si>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</si>
  <si>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</si>
  <si>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</si>
  <si>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</si>
  <si>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</si>
  <si>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</si>
  <si>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</si>
  <si>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</si>
  <si>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</si>
  <si>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</si>
  <si>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</si>
  <si>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</si>
  <si>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</si>
  <si>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</si>
  <si>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</si>
  <si>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</si>
  <si>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</si>
  <si>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</si>
  <si>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</si>
  <si>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</si>
  <si>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</si>
  <si>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</si>
  <si>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</si>
  <si>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</si>
  <si>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</si>
  <si>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</si>
  <si>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</si>
  <si>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</si>
  <si>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</si>
  <si>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</si>
  <si>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</si>
  <si>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</si>
  <si>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</si>
  <si>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</si>
  <si>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</si>
  <si>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</si>
  <si>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</si>
  <si>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</si>
  <si>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</si>
  <si>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</si>
  <si>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</si>
  <si>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</si>
  <si>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</si>
  <si>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</si>
  <si>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</si>
  <si>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</si>
  <si>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</si>
  <si>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</si>
  <si>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</si>
  <si>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</si>
  <si>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</si>
  <si>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</si>
  <si>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</si>
  <si>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</si>
  <si>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</si>
  <si>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</si>
  <si>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</si>
  <si>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</si>
  <si>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</si>
  <si>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</si>
  <si>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</si>
  <si>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</si>
  <si>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</si>
  <si>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</si>
  <si>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</si>
  <si>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</si>
  <si>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</si>
  <si>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</si>
  <si>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</si>
  <si>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</si>
  <si>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</si>
  <si>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</si>
  <si>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</si>
  <si>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</si>
  <si>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</si>
  <si>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</si>
  <si>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</si>
  <si>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</si>
  <si>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</si>
  <si>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</si>
  <si>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</si>
  <si>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</si>
  <si>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</si>
  <si>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</si>
  <si>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</si>
  <si>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</si>
  <si>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</si>
  <si>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</si>
  <si>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</si>
  <si>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</si>
  <si>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</si>
  <si>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</si>
  <si>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</si>
  <si>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</si>
  <si>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</si>
  <si>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</si>
  <si>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</si>
  <si>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</si>
  <si>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</si>
  <si>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</si>
  <si>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</si>
  <si>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</si>
  <si>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</si>
  <si>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</si>
  <si>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</si>
  <si>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</si>
  <si>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</si>
  <si>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</si>
  <si>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</si>
  <si>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</si>
  <si>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</si>
  <si>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</si>
  <si>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</si>
  <si>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</si>
  <si>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</si>
  <si>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</si>
  <si>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</si>
  <si>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</si>
  <si>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</si>
  <si>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</si>
  <si>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</si>
  <si>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</si>
  <si>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</si>
  <si>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</si>
  <si>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</si>
  <si>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</si>
  <si>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</si>
  <si>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</si>
  <si>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</si>
  <si>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</si>
  <si>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</si>
  <si>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</si>
  <si>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</si>
  <si>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</si>
  <si>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</si>
  <si>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</si>
  <si>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</si>
  <si>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</si>
  <si>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</si>
  <si>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</si>
  <si>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</si>
  <si>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</si>
  <si>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</si>
  <si>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</si>
  <si>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</si>
  <si>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</si>
  <si>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</si>
  <si>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</si>
  <si>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</si>
  <si>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</si>
  <si>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</si>
  <si>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</si>
  <si>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</si>
  <si>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</si>
  <si>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</si>
  <si>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</si>
  <si>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</si>
  <si>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</si>
  <si>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</si>
  <si>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</si>
  <si>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</si>
  <si>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</si>
  <si>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</si>
  <si>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</si>
  <si>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</si>
  <si>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</si>
  <si>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</si>
  <si>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</si>
  <si>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</si>
  <si>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</si>
  <si>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</si>
  <si>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</si>
  <si>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</si>
  <si>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</si>
  <si>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</si>
  <si>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</si>
  <si>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</si>
  <si>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</si>
  <si>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</si>
  <si>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</si>
  <si>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</si>
  <si>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</si>
  <si>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</si>
  <si>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</si>
  <si>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</si>
  <si>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</si>
  <si>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</si>
  <si>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</si>
  <si>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</si>
  <si>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</si>
  <si>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</si>
  <si>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</si>
  <si>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</si>
  <si>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</si>
  <si>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</si>
  <si>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</si>
  <si>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</si>
  <si>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</si>
  <si>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</si>
  <si>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</si>
  <si>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</si>
  <si>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</si>
  <si>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</si>
  <si>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</si>
  <si>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</si>
  <si>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</si>
  <si>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</si>
  <si>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</si>
  <si>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</si>
  <si>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</si>
  <si>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</si>
  <si>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</si>
  <si>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</si>
  <si>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</si>
  <si>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</si>
  <si>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</si>
  <si>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</si>
  <si>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</si>
  <si>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</si>
  <si>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</si>
  <si>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</si>
  <si>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</si>
  <si>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</si>
  <si>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</si>
  <si>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</si>
  <si>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</si>
  <si>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</si>
  <si>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</si>
  <si>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</si>
  <si>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</si>
  <si>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</si>
  <si>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</si>
  <si>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</si>
  <si>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</si>
  <si>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</si>
  <si>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</si>
  <si>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</si>
  <si>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</si>
  <si>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</si>
  <si>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</si>
  <si>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</si>
  <si>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</si>
  <si>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</si>
  <si>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</si>
  <si>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</si>
  <si>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</si>
  <si>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</si>
  <si>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</si>
  <si>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</si>
  <si>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</si>
  <si>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</si>
  <si>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</si>
  <si>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</si>
  <si>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</si>
  <si>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</si>
  <si>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</si>
  <si>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</si>
  <si>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</si>
  <si>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</si>
  <si>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</si>
  <si>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</si>
  <si>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</si>
  <si>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</si>
  <si>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</si>
  <si>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</si>
  <si>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</si>
  <si>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</si>
  <si>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</si>
  <si>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</si>
  <si>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</si>
  <si>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</si>
  <si>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</si>
  <si>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</si>
  <si>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</si>
  <si>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</si>
  <si>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</si>
  <si>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</si>
  <si>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</si>
  <si>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</si>
  <si>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</si>
  <si>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</si>
  <si>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</si>
  <si>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</si>
  <si>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</si>
  <si>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</si>
  <si>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</si>
  <si>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</si>
  <si>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</si>
  <si>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</si>
  <si>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</si>
  <si>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</si>
  <si>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</si>
  <si>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</si>
  <si>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</si>
  <si>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</si>
  <si>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</si>
  <si>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</si>
  <si>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</si>
  <si>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</si>
  <si>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</si>
  <si>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</si>
  <si>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</si>
  <si>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</si>
  <si>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</si>
  <si>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</si>
  <si>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</si>
  <si>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</si>
  <si>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</si>
  <si>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</si>
  <si>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</si>
  <si>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</si>
  <si>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</si>
  <si>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</si>
  <si>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</si>
  <si>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</si>
  <si>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</si>
  <si>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</si>
  <si>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</si>
  <si>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</si>
  <si>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</si>
  <si>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</si>
  <si>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</si>
  <si>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</si>
  <si>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</si>
  <si>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</si>
  <si>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</si>
  <si>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</si>
  <si>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</si>
  <si>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</si>
  <si>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</si>
  <si>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</si>
  <si>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</si>
  <si>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</si>
  <si>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</si>
  <si>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</si>
  <si>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</si>
  <si>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</si>
  <si>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</si>
  <si>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</si>
  <si>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</si>
  <si>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</si>
  <si>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</si>
  <si>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</si>
  <si>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</si>
  <si>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</si>
  <si>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</si>
  <si>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</si>
  <si>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</si>
  <si>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</si>
  <si>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</si>
  <si>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</si>
  <si>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</si>
  <si>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</si>
  <si>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</si>
  <si>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</si>
  <si>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</si>
  <si>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</si>
  <si>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</si>
  <si>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</si>
  <si>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</si>
  <si>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</si>
  <si>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</si>
  <si>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</si>
  <si>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</si>
  <si>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</si>
  <si>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</si>
  <si>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</si>
  <si>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</si>
  <si>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</si>
  <si>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</si>
  <si>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</si>
  <si>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</si>
  <si>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</si>
  <si>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</si>
  <si>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</si>
  <si>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</si>
  <si>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</si>
  <si>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</si>
  <si>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</si>
  <si>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</si>
  <si>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</si>
  <si>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</si>
  <si>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</si>
  <si>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</si>
  <si>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</si>
  <si>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</si>
  <si>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</si>
  <si>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</si>
  <si>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</si>
  <si>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</si>
  <si>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</si>
  <si>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</si>
  <si>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</si>
  <si>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</si>
  <si>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</si>
  <si>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</si>
  <si>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</si>
  <si>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</si>
  <si>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</si>
  <si>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</si>
  <si>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</si>
  <si>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</si>
  <si>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</si>
  <si>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</si>
  <si>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</si>
  <si>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</si>
  <si>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</si>
  <si>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</si>
  <si>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</si>
  <si>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</si>
  <si>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</si>
  <si>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</si>
  <si>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</si>
  <si>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</si>
  <si>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</si>
  <si>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</si>
  <si>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</si>
  <si>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</si>
  <si>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</si>
  <si>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</si>
  <si>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</si>
  <si>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</si>
  <si>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</si>
  <si>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</si>
  <si>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</si>
  <si>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</si>
  <si>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</si>
  <si>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</si>
  <si>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</si>
  <si>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</si>
  <si>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</si>
  <si>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</si>
  <si>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</si>
  <si>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</si>
  <si>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</si>
  <si>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</si>
  <si>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</si>
  <si>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</si>
  <si>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</si>
  <si>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</si>
  <si>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</si>
  <si>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</si>
  <si>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</si>
  <si>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</si>
  <si>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</si>
  <si>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</si>
  <si>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</si>
  <si>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</si>
  <si>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</si>
  <si>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</si>
  <si>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</si>
  <si>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</si>
  <si>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</si>
  <si>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</si>
  <si>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</si>
  <si>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</si>
  <si>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</si>
  <si>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</si>
  <si>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</si>
  <si>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</si>
  <si>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</si>
  <si>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</si>
  <si>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</si>
  <si>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</si>
  <si>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</si>
  <si>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</si>
  <si>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</si>
  <si>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</si>
  <si>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</si>
  <si>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</si>
  <si>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</si>
  <si>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</si>
  <si>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</si>
  <si>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</si>
  <si>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</si>
  <si>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</si>
  <si>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</si>
  <si>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</si>
  <si>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</si>
  <si>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</si>
  <si>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</si>
  <si>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</si>
  <si>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</si>
  <si>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</si>
  <si>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</si>
  <si>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</si>
  <si>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</si>
  <si>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</si>
  <si>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</si>
  <si>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</si>
  <si>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</si>
  <si>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</si>
  <si>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</si>
  <si>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</si>
  <si>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</si>
  <si>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</si>
  <si>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</si>
  <si>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</si>
  <si>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</si>
  <si>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</si>
  <si>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</si>
  <si>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</si>
  <si>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</si>
  <si>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</si>
  <si>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</si>
  <si>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</si>
  <si>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</si>
  <si>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</si>
  <si>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</si>
  <si>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</si>
  <si>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</si>
  <si>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</si>
  <si>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</si>
  <si>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</si>
  <si>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</si>
  <si>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</si>
  <si>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</si>
  <si>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</si>
  <si>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</si>
  <si>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</si>
  <si>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</si>
  <si>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</si>
  <si>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</si>
  <si>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</si>
  <si>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</si>
  <si>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</si>
  <si>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</si>
  <si>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</si>
  <si>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</si>
  <si>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</si>
  <si>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</si>
  <si>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</si>
  <si>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</si>
  <si>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</si>
  <si>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</si>
  <si>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</si>
  <si>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</si>
  <si>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</si>
  <si>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</si>
  <si>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</si>
  <si>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</si>
  <si>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</si>
  <si>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</si>
  <si>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</si>
  <si>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</si>
  <si>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</si>
  <si>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</si>
  <si>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</si>
  <si>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</si>
  <si>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</si>
  <si>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</si>
  <si>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</si>
  <si>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</si>
  <si>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</si>
  <si>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</si>
  <si>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</si>
  <si>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</si>
  <si>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</si>
  <si>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</si>
  <si>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</si>
  <si>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</si>
  <si>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</si>
  <si>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</si>
  <si>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</si>
  <si>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</si>
  <si>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</si>
  <si>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</si>
  <si>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</si>
  <si>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</si>
  <si>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</si>
  <si>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</si>
  <si>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</si>
  <si>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</si>
  <si>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</si>
  <si>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</si>
  <si>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</si>
  <si>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</si>
  <si>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</si>
  <si>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</si>
  <si>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</si>
  <si>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</si>
  <si>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</si>
  <si>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</si>
  <si>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</si>
  <si>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</si>
  <si>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</si>
  <si>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</si>
  <si>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</si>
  <si>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</si>
  <si>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</si>
  <si>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</si>
  <si>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</si>
  <si>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</si>
  <si>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</si>
  <si>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</si>
  <si>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</si>
  <si>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</si>
  <si>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</si>
  <si>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</si>
  <si>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</si>
  <si>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</si>
  <si>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</si>
  <si>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</si>
  <si>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</si>
  <si>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</si>
  <si>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</si>
  <si>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</si>
  <si>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</si>
  <si>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</si>
  <si>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</si>
  <si>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</si>
  <si>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</si>
  <si>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</si>
  <si>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</si>
  <si>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</si>
  <si>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</si>
  <si>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</si>
  <si>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</si>
  <si>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</si>
  <si>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</si>
  <si>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</si>
  <si>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</si>
  <si>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</si>
  <si>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</si>
  <si>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</si>
  <si>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</si>
  <si>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</si>
  <si>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</si>
  <si>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</si>
  <si>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</si>
  <si>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</si>
  <si>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</si>
  <si>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</si>
  <si>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</si>
  <si>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</si>
  <si>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</si>
  <si>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</si>
  <si>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</si>
  <si>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</si>
  <si>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</si>
  <si>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</si>
  <si>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</si>
  <si>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</si>
  <si>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</si>
  <si>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</si>
  <si>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</si>
  <si>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</si>
  <si>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</si>
  <si>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</si>
  <si>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</si>
  <si>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</si>
  <si>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</si>
  <si>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</si>
  <si>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</si>
  <si>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</si>
  <si>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</si>
  <si>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</si>
  <si>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</si>
  <si>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</si>
  <si>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</si>
  <si>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</si>
  <si>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</si>
  <si>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</si>
  <si>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</si>
  <si>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</si>
  <si>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</si>
  <si>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</si>
  <si>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</si>
  <si>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</si>
  <si>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</si>
  <si>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</si>
  <si>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</si>
  <si>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</si>
  <si>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</si>
  <si>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</si>
  <si>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</si>
  <si>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</si>
  <si>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</si>
  <si>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</si>
  <si>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</si>
  <si>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</si>
  <si>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</si>
  <si>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</si>
  <si>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</si>
  <si>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</si>
  <si>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</si>
  <si>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</si>
  <si>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</si>
  <si>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</si>
  <si>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</si>
  <si>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</si>
  <si>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</si>
  <si>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</si>
  <si>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</si>
  <si>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</si>
  <si>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</si>
  <si>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</si>
  <si>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</si>
  <si>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</si>
  <si>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</si>
  <si>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</si>
  <si>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</si>
  <si>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</si>
  <si>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</si>
  <si>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</si>
  <si>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</si>
  <si>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</si>
  <si>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</si>
  <si>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</si>
  <si>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</si>
  <si>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</si>
  <si>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</si>
  <si>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</si>
  <si>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</si>
  <si>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</si>
  <si>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</si>
  <si>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</si>
  <si>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</si>
  <si>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</si>
  <si>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</si>
  <si>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</si>
  <si>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</si>
  <si>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</si>
  <si>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</si>
  <si>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</si>
  <si>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</si>
  <si>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</si>
  <si>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</si>
  <si>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</si>
  <si>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</si>
  <si>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</si>
  <si>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</si>
  <si>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</si>
  <si>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</si>
  <si>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</si>
  <si>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</si>
  <si>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</si>
  <si>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</si>
  <si>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</si>
  <si>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</si>
  <si>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</si>
  <si>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</si>
  <si>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</si>
  <si>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</si>
  <si>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</si>
  <si>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</si>
  <si>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</si>
  <si>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</si>
  <si>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</si>
  <si>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</si>
  <si>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</si>
  <si>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</si>
  <si>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</si>
  <si>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</si>
  <si>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</si>
  <si>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</si>
  <si>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</si>
  <si>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</si>
  <si>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</si>
  <si>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</si>
  <si>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</si>
  <si>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</si>
  <si>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</si>
  <si>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</si>
  <si>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</si>
  <si>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</si>
  <si>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</si>
  <si>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</si>
  <si>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</si>
  <si>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</si>
  <si>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</si>
  <si>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</si>
  <si>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</si>
  <si>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</si>
  <si>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</si>
  <si>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</si>
  <si>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</si>
  <si>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</si>
  <si>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</si>
  <si>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</si>
  <si>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</si>
  <si>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</si>
  <si>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</si>
  <si>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</si>
  <si>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</si>
  <si>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</si>
  <si>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</si>
  <si>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</si>
  <si>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</si>
  <si>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</si>
  <si>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</si>
  <si>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</si>
  <si>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</si>
  <si>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</si>
  <si>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</si>
  <si>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</si>
  <si>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</si>
  <si>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</si>
  <si>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</si>
  <si>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</si>
  <si>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</si>
  <si>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</si>
  <si>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</si>
  <si>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</si>
  <si>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</si>
  <si>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</si>
  <si>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</si>
  <si>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</si>
  <si>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</si>
  <si>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</si>
  <si>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</si>
  <si>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</si>
  <si>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</si>
  <si>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</si>
  <si>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</si>
  <si>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</si>
  <si>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</si>
  <si>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</si>
  <si>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</si>
  <si>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</si>
  <si>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</si>
  <si>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</si>
  <si>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</si>
  <si>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</si>
  <si>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</si>
  <si>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</si>
  <si>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</si>
  <si>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</si>
  <si>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</si>
  <si>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</si>
  <si>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</si>
  <si>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</si>
  <si>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</si>
  <si>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</si>
  <si>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</si>
  <si>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</si>
  <si>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</si>
  <si>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</si>
  <si>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</si>
  <si>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</si>
  <si>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</si>
  <si>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</si>
  <si>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</si>
  <si>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</si>
  <si>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</si>
  <si>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</si>
  <si>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</si>
  <si>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</si>
  <si>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</si>
  <si>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</si>
  <si>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</si>
  <si>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</si>
  <si>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</si>
  <si>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</si>
  <si>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</si>
  <si>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</si>
  <si>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</si>
  <si>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</si>
  <si>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</si>
  <si>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</si>
  <si>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</si>
  <si>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</si>
  <si>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</si>
  <si>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</si>
  <si>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</si>
  <si>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</si>
  <si>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</si>
  <si>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</si>
  <si>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</si>
  <si>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</si>
  <si>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</si>
  <si>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</si>
  <si>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</si>
  <si>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</si>
  <si>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</si>
  <si>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</si>
  <si>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</si>
  <si>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</si>
  <si>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</si>
  <si>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</si>
  <si>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</si>
  <si>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</si>
  <si>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</si>
  <si>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</si>
  <si>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</si>
  <si>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</si>
  <si>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</si>
  <si>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</si>
  <si>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</si>
  <si>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</si>
  <si>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</si>
  <si>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</si>
  <si>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</si>
  <si>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</si>
  <si>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</si>
  <si>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</si>
  <si>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</si>
  <si>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</si>
  <si>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</si>
  <si>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</si>
  <si>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</si>
  <si>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</si>
  <si>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</si>
  <si>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</si>
  <si>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</si>
  <si>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</si>
  <si>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</si>
  <si>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</si>
  <si>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</si>
  <si>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</si>
  <si>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</si>
  <si>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</si>
  <si>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</si>
  <si>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</si>
  <si>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</si>
  <si>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</si>
  <si>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</si>
  <si>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</si>
  <si>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</si>
  <si>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</si>
  <si>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</si>
  <si>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</si>
  <si>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</si>
  <si>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</si>
  <si>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</si>
  <si>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</si>
  <si>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</si>
  <si>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</si>
  <si>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</si>
  <si>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</si>
  <si>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</si>
  <si>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</si>
  <si>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</si>
  <si>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</si>
  <si>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</si>
  <si>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</si>
  <si>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</si>
  <si>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</si>
  <si>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</si>
  <si>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</si>
  <si>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</si>
  <si>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</si>
  <si>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</si>
  <si>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</si>
  <si>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</si>
  <si>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</si>
  <si>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</si>
  <si>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</si>
  <si>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</si>
  <si>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</si>
  <si>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</si>
  <si>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</si>
  <si>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</si>
  <si>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</si>
  <si>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</si>
  <si>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</si>
  <si>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</si>
  <si>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</si>
  <si>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</si>
  <si>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</si>
  <si>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</si>
  <si>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</si>
  <si>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</si>
  <si>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</si>
  <si>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</si>
  <si>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</si>
  <si>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</si>
  <si>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</si>
  <si>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</si>
  <si>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</si>
  <si>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</si>
  <si>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</si>
  <si>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</si>
  <si>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</si>
  <si>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</si>
  <si>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</si>
  <si>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</si>
  <si>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</si>
  <si>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</si>
  <si>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</si>
  <si>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</si>
  <si>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</si>
  <si>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</si>
  <si>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</si>
  <si>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</si>
  <si>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</si>
  <si>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</si>
  <si>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</si>
  <si>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</si>
  <si>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</si>
  <si>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</si>
  <si>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</si>
  <si>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</si>
  <si>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</si>
  <si>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</si>
  <si>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</si>
  <si>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</si>
  <si>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</si>
  <si>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</si>
  <si>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</si>
  <si>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</si>
  <si>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</si>
  <si>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</si>
  <si>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</si>
  <si>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</si>
  <si>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</si>
  <si>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</si>
  <si>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</si>
  <si>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</si>
  <si>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</si>
  <si>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</si>
  <si>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</si>
  <si>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</si>
  <si>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</si>
  <si>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</si>
  <si>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</si>
  <si>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</si>
  <si>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</si>
  <si>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</si>
  <si>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</si>
  <si>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</si>
  <si>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</si>
  <si>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</si>
  <si>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</si>
  <si>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</si>
  <si>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</si>
  <si>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</si>
  <si>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</si>
  <si>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</si>
  <si>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</si>
  <si>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</si>
  <si>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</si>
  <si>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</si>
  <si>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</si>
  <si>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</si>
  <si>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</si>
  <si>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</si>
  <si>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</si>
  <si>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</si>
  <si>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</si>
  <si>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</si>
  <si>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</si>
  <si>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</si>
  <si>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</si>
  <si>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</si>
  <si>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</si>
  <si>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</si>
  <si>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</si>
  <si>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</si>
  <si>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</si>
  <si>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</si>
  <si>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</si>
  <si>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</si>
  <si>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</si>
  <si>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</si>
  <si>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</si>
  <si>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</si>
  <si>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</si>
  <si>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</si>
  <si>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</si>
  <si>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</si>
  <si>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</si>
  <si>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</si>
  <si>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</si>
  <si>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</si>
  <si>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</si>
  <si>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</si>
  <si>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</si>
  <si>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</si>
  <si>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</si>
  <si>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</si>
  <si>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</si>
  <si>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</si>
  <si>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</si>
  <si>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</si>
  <si>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</si>
  <si>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</si>
  <si>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</si>
  <si>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</si>
  <si>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</si>
  <si>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</si>
  <si>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</si>
  <si>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</si>
  <si>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</si>
  <si>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</si>
  <si>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</si>
  <si>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</si>
  <si>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</si>
  <si>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</si>
  <si>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</si>
  <si>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</si>
  <si>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</si>
  <si>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</si>
  <si>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</si>
  <si>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</si>
  <si>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</si>
  <si>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</si>
  <si>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</si>
  <si>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</si>
  <si>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</si>
  <si>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</si>
  <si>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</si>
  <si>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</si>
  <si>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</si>
  <si>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</si>
  <si>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</si>
  <si>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</si>
  <si>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</si>
  <si>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</si>
  <si>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</si>
  <si>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</si>
  <si>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</si>
  <si>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</si>
  <si>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</si>
  <si>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</si>
  <si>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</si>
  <si>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</si>
  <si>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</si>
  <si>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</si>
  <si>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</si>
  <si>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</si>
  <si>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</si>
  <si>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</si>
  <si>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</si>
  <si>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</si>
  <si>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</si>
  <si>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</si>
  <si>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</si>
  <si>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</si>
  <si>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</si>
  <si>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</si>
  <si>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</si>
  <si>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</si>
  <si>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</si>
  <si>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</si>
  <si>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</si>
  <si>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</si>
  <si>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</si>
  <si>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</si>
  <si>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</si>
  <si>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</si>
  <si>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</si>
  <si>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</si>
  <si>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</si>
  <si>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</si>
  <si>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</si>
  <si>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</si>
  <si>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</si>
  <si>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</si>
  <si>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</si>
  <si>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</si>
  <si>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</si>
  <si>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</si>
  <si>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</si>
  <si>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</si>
  <si>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</si>
  <si>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</si>
  <si>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</si>
  <si>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</si>
  <si>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</si>
  <si>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</si>
  <si>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</si>
  <si>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</si>
  <si>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</si>
  <si>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</si>
  <si>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</si>
  <si>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</si>
  <si>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</si>
  <si>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</si>
  <si>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</si>
  <si>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</si>
  <si>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</si>
  <si>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</si>
  <si>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</si>
  <si>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</si>
  <si>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</si>
  <si>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</si>
  <si>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</si>
  <si>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</si>
  <si>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</si>
  <si>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</si>
  <si>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</si>
  <si>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</si>
  <si>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</si>
  <si>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</si>
  <si>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</si>
  <si>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</si>
  <si>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</si>
  <si>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</si>
  <si>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</si>
  <si>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</si>
  <si>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</si>
  <si>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</si>
  <si>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</si>
  <si>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</si>
  <si>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</si>
  <si>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</si>
  <si>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</si>
  <si>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</si>
  <si>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</si>
  <si>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</si>
  <si>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</si>
  <si>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</si>
  <si>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</si>
  <si>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</si>
  <si>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</si>
  <si>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</si>
  <si>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</si>
  <si>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</si>
  <si>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</si>
  <si>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</si>
  <si>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</si>
  <si>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</si>
  <si>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</si>
  <si>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</si>
  <si>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</si>
  <si>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</si>
  <si>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</si>
  <si>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</si>
  <si>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</si>
  <si>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</si>
  <si>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</si>
  <si>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</si>
  <si>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</si>
  <si>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</si>
  <si>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</si>
  <si>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</si>
  <si>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</si>
  <si>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</si>
  <si>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</si>
  <si>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</si>
  <si>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</si>
  <si>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</si>
  <si>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</si>
  <si>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</si>
  <si>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</si>
  <si>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</si>
  <si>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</si>
  <si>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</si>
  <si>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</si>
  <si>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</si>
  <si>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</si>
  <si>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</si>
  <si>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</si>
  <si>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</si>
  <si>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</si>
  <si>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</si>
  <si>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</si>
  <si>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</si>
  <si>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</si>
  <si>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</si>
  <si>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</si>
  <si>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</si>
  <si>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</si>
  <si>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</si>
  <si>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</si>
  <si>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</si>
  <si>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</si>
  <si>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</si>
  <si>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</si>
  <si>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</si>
  <si>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</si>
  <si>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</si>
  <si>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</si>
  <si>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</si>
  <si>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</si>
  <si>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</si>
  <si>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</si>
  <si>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</si>
  <si>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</si>
  <si>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</si>
  <si>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</si>
  <si>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</si>
  <si>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</si>
  <si>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</si>
  <si>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</si>
  <si>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</si>
  <si>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</si>
  <si>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</si>
  <si>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</si>
  <si>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</si>
  <si>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</si>
  <si>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</si>
  <si>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</si>
  <si>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</si>
  <si>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</si>
  <si>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</si>
  <si>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</si>
  <si>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</si>
  <si>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</si>
  <si>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</si>
  <si>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</si>
  <si>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</si>
  <si>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</si>
  <si>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</si>
  <si>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</si>
  <si>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</si>
  <si>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</si>
  <si>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</si>
  <si>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</si>
  <si>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</si>
  <si>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</si>
  <si>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</si>
  <si>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</si>
  <si>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</si>
  <si>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</si>
  <si>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</si>
  <si>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</si>
  <si>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</si>
  <si>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</si>
  <si>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</si>
  <si>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</si>
  <si>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</si>
  <si>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</si>
  <si>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</si>
  <si>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</si>
  <si>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</si>
  <si>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</si>
  <si>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</si>
  <si>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</si>
  <si>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</si>
  <si>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</si>
  <si>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</si>
  <si>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</si>
  <si>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</si>
  <si>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</si>
  <si>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</si>
  <si>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</si>
  <si>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</si>
  <si>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</si>
  <si>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</si>
  <si>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</si>
  <si>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</si>
  <si>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</si>
  <si>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</si>
  <si>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</si>
  <si>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</si>
  <si>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</si>
  <si>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</si>
  <si>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</si>
  <si>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</si>
  <si>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</si>
  <si>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</si>
  <si>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</si>
  <si>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</si>
  <si>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</si>
  <si>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</si>
  <si>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</si>
  <si>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</si>
  <si>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</si>
  <si>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</si>
  <si>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</si>
  <si>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</si>
  <si>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</si>
  <si>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</si>
  <si>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</si>
  <si>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</si>
  <si>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</si>
  <si>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</si>
  <si>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</si>
  <si>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</si>
  <si>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</si>
  <si>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</si>
  <si>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</si>
  <si>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</si>
  <si>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</si>
  <si>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</si>
  <si>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</si>
  <si>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</si>
  <si>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</si>
  <si>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</si>
  <si>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</si>
  <si>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</si>
  <si>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</si>
  <si>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</si>
  <si>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</si>
  <si>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</si>
  <si>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</si>
  <si>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</si>
  <si>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</si>
  <si>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</si>
  <si>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</si>
  <si>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</si>
  <si>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</si>
  <si>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</si>
  <si>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</si>
  <si>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</si>
  <si>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</si>
  <si>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</si>
  <si>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</si>
  <si>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</si>
  <si>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</si>
  <si>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</si>
  <si>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</si>
  <si>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</si>
  <si>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</si>
  <si>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</si>
  <si>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</si>
  <si>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</si>
  <si>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</si>
  <si>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</si>
  <si>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</si>
  <si>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</si>
  <si>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</si>
  <si>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</si>
  <si>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</si>
  <si>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</si>
  <si>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</si>
  <si>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</si>
  <si>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</si>
  <si>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</si>
  <si>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</si>
  <si>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</si>
  <si>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</si>
  <si>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</si>
  <si>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</si>
  <si>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</si>
  <si>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</si>
  <si>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</si>
  <si>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</si>
  <si>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</si>
  <si>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</si>
  <si>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</si>
  <si>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</si>
  <si>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</si>
  <si>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</si>
  <si>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</si>
  <si>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</si>
  <si>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</si>
  <si>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</si>
  <si>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</si>
  <si>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</si>
  <si>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</si>
  <si>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</si>
  <si>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</si>
  <si>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</si>
  <si>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</si>
  <si>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</si>
  <si>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</si>
  <si>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</si>
  <si>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</si>
  <si>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</si>
  <si>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</si>
  <si>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</si>
  <si>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</si>
  <si>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</si>
  <si>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</si>
  <si>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</si>
  <si>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</si>
  <si>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</si>
  <si>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</si>
  <si>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</si>
  <si>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</si>
  <si>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</si>
  <si>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</si>
  <si>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</si>
  <si>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</si>
  <si>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</si>
  <si>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</si>
  <si>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</si>
  <si>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</si>
  <si>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</si>
  <si>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</si>
  <si>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</si>
  <si>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</si>
  <si>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</si>
  <si>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</si>
  <si>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</si>
  <si>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</si>
  <si>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</si>
  <si>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</si>
  <si>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</si>
  <si>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</si>
  <si>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</si>
  <si>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</si>
  <si>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</si>
  <si>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</si>
  <si>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</si>
  <si>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</si>
  <si>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</si>
  <si>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</si>
  <si>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</si>
  <si>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</si>
  <si>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</si>
  <si>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</si>
  <si>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</si>
  <si>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</si>
  <si>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</si>
  <si>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</si>
  <si>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</si>
  <si>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</si>
  <si>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</si>
  <si>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</si>
  <si>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</si>
  <si>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</si>
  <si>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</si>
  <si>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</si>
  <si>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</si>
  <si>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</si>
  <si>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</si>
  <si>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</si>
  <si>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</si>
  <si>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</si>
  <si>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</si>
  <si>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</si>
  <si>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</si>
  <si>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</si>
  <si>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</si>
  <si>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</si>
  <si>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</si>
  <si>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</si>
  <si>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</si>
  <si>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</si>
  <si>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</si>
  <si>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</si>
  <si>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</si>
  <si>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</si>
  <si>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</si>
  <si>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</si>
  <si>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</si>
  <si>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</si>
  <si>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</si>
  <si>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</si>
  <si>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</si>
  <si>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</si>
  <si>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</si>
  <si>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</si>
  <si>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</si>
  <si>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</si>
  <si>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</si>
  <si>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</si>
  <si>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</si>
  <si>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</si>
  <si>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</si>
  <si>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</si>
  <si>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</si>
  <si>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</si>
  <si>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</si>
  <si>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</si>
  <si>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</si>
  <si>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</si>
  <si>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</si>
  <si>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</si>
  <si>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</si>
  <si>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</si>
  <si>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</si>
  <si>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</si>
  <si>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</si>
  <si>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</si>
  <si>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</si>
  <si>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</si>
  <si>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</si>
  <si>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</si>
  <si>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</si>
  <si>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</si>
  <si>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</si>
  <si>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</si>
  <si>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</si>
  <si>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</si>
  <si>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</si>
  <si>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</si>
  <si>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</si>
  <si>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</si>
  <si>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</si>
  <si>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</si>
  <si>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</si>
  <si>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</si>
  <si>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</si>
  <si>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</si>
  <si>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</si>
  <si>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</si>
  <si>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</si>
  <si>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</si>
  <si>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</si>
  <si>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</si>
  <si>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</si>
  <si>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</si>
  <si>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</si>
  <si>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</si>
  <si>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</si>
  <si>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</si>
  <si>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</si>
  <si>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</si>
  <si>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</si>
  <si>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</si>
  <si>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</si>
  <si>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</si>
  <si>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</si>
  <si>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</si>
  <si>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</si>
  <si>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</si>
  <si>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</si>
  <si>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</si>
  <si>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</si>
  <si>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</si>
  <si>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</si>
  <si>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</si>
  <si>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</si>
  <si>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</si>
  <si>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</si>
  <si>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</si>
  <si>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</si>
  <si>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</si>
  <si>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</si>
  <si>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</si>
  <si>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</si>
  <si>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</si>
  <si>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</si>
  <si>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</si>
  <si>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</si>
  <si>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</si>
  <si>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</si>
  <si>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</si>
  <si>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</si>
  <si>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</si>
  <si>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</si>
  <si>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</si>
  <si>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</si>
  <si>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</si>
  <si>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</si>
  <si>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</si>
  <si>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</si>
  <si>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</si>
  <si>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</si>
  <si>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</si>
  <si>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</si>
  <si>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</si>
  <si>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</si>
  <si>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</si>
  <si>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</si>
  <si>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</si>
  <si>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</si>
  <si>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</si>
  <si>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</si>
  <si>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</si>
  <si>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</si>
  <si>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</si>
  <si>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</si>
  <si>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</si>
  <si>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</si>
  <si>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</si>
  <si>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</si>
  <si>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</si>
  <si>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</si>
  <si>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</si>
  <si>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</si>
  <si>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</si>
  <si>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</si>
  <si>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</si>
  <si>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</si>
  <si>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</si>
  <si>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</si>
  <si>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</si>
  <si>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</si>
  <si>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</si>
  <si>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</si>
  <si>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</si>
  <si>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</si>
  <si>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</si>
  <si>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</si>
  <si>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</si>
  <si>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</si>
  <si>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</si>
  <si>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</si>
  <si>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</si>
  <si>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</si>
  <si>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</si>
  <si>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</si>
  <si>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</si>
  <si>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</si>
  <si>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</si>
  <si>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</si>
  <si>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</si>
  <si>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</si>
  <si>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</si>
  <si>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</si>
  <si>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</si>
  <si>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</si>
  <si>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</si>
  <si>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</si>
  <si>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</si>
  <si>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</si>
  <si>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</si>
  <si>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</si>
  <si>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</si>
  <si>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</si>
  <si>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</si>
  <si>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</si>
  <si>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</si>
  <si>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</si>
  <si>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</si>
  <si>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</si>
  <si>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</si>
  <si>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</si>
  <si>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</si>
  <si>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</si>
  <si>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</si>
  <si>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</si>
  <si>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</si>
  <si>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</si>
  <si>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</si>
  <si>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</si>
  <si>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</si>
  <si>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</si>
  <si>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</si>
  <si>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</si>
  <si>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</si>
  <si>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</si>
  <si>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</si>
  <si>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</si>
  <si>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</si>
  <si>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</si>
  <si>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</si>
  <si>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</si>
  <si>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</si>
  <si>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</si>
  <si>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</si>
  <si>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</si>
  <si>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</si>
  <si>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</si>
  <si>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</si>
  <si>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</si>
  <si>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</si>
  <si>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</si>
  <si>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</si>
  <si>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</si>
  <si>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</si>
  <si>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</si>
  <si>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</si>
  <si>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</si>
  <si>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</si>
  <si>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</si>
  <si>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</si>
  <si>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</si>
  <si>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</si>
  <si>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</si>
  <si>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</si>
  <si>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</si>
  <si>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</si>
  <si>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</si>
  <si>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</si>
  <si>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</si>
  <si>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</si>
  <si>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</si>
  <si>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</si>
  <si>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</si>
  <si>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</si>
  <si>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</si>
  <si>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</si>
  <si>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</si>
  <si>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</si>
  <si>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</si>
  <si>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</si>
  <si>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</si>
  <si>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</si>
  <si>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</si>
  <si>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</si>
  <si>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</si>
  <si>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</si>
  <si>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</si>
  <si>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</si>
  <si>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</si>
  <si>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</si>
  <si>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</si>
  <si>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</si>
  <si>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</si>
  <si>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</si>
  <si>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</si>
  <si>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</si>
  <si>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</si>
  <si>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</si>
  <si>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</si>
  <si>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</si>
  <si>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</si>
  <si>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</si>
  <si>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</si>
  <si>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</si>
  <si>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</si>
  <si>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</si>
  <si>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</si>
  <si>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</si>
  <si>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</si>
  <si>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</si>
  <si>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</si>
  <si>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</si>
  <si>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</si>
  <si>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</si>
  <si>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</si>
  <si>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</si>
  <si>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</si>
  <si>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</si>
  <si>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</si>
  <si>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</si>
  <si>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</si>
  <si>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</si>
  <si>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</si>
  <si>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</si>
  <si>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</si>
  <si>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</si>
  <si>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</si>
  <si>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</si>
  <si>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</si>
  <si>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</si>
  <si>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</si>
  <si>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</si>
  <si>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</si>
  <si>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</si>
  <si>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</si>
  <si>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</si>
  <si>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</si>
  <si>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</si>
  <si>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</si>
  <si>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</si>
  <si>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</si>
  <si>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</si>
  <si>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</si>
  <si>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</si>
  <si>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</si>
  <si>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</si>
  <si>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</si>
  <si>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</si>
  <si>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</si>
  <si>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</si>
  <si>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</si>
  <si>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</si>
  <si>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</si>
  <si>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</si>
  <si>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</si>
  <si>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</si>
  <si>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</si>
  <si>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</si>
  <si>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</si>
  <si>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</si>
  <si>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</si>
  <si>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</si>
  <si>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</si>
  <si>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</si>
  <si>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</si>
  <si>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</si>
  <si>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</si>
  <si>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</si>
  <si>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</si>
  <si>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</si>
  <si>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</si>
  <si>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</si>
  <si>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</si>
  <si>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</si>
  <si>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</si>
  <si>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</si>
  <si>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</si>
  <si>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</si>
  <si>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</si>
  <si>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</si>
  <si>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</si>
  <si>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</si>
  <si>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</si>
  <si>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</si>
  <si>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</si>
  <si>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</si>
  <si>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</si>
  <si>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</si>
  <si>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</si>
  <si>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</si>
  <si>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</si>
  <si>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</si>
  <si>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</si>
  <si>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</si>
  <si>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</si>
  <si>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</si>
  <si>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</si>
  <si>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</si>
  <si>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</si>
  <si>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</si>
  <si>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</si>
  <si>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</si>
  <si>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</si>
  <si>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</si>
  <si>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</si>
  <si>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</si>
  <si>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</si>
  <si>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</si>
  <si>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</si>
  <si>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</si>
  <si>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</si>
  <si>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</si>
  <si>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</si>
  <si>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</si>
  <si>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</si>
  <si>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</si>
  <si>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</si>
  <si>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</si>
  <si>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</si>
  <si>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</si>
  <si>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</si>
  <si>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</si>
  <si>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</si>
  <si>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</si>
  <si>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</si>
  <si>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</si>
  <si>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</si>
  <si>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</si>
  <si>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</si>
  <si>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</si>
  <si>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</si>
  <si>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</si>
  <si>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</si>
  <si>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</si>
  <si>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</si>
  <si>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</si>
  <si>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</si>
  <si>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</si>
  <si>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</si>
  <si>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</si>
  <si>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</si>
  <si>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</si>
  <si>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</si>
  <si>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</si>
  <si>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</si>
  <si>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</si>
  <si>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</si>
  <si>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</si>
  <si>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</si>
  <si>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</si>
  <si>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</si>
  <si>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</si>
  <si>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</si>
  <si>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</si>
  <si>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</si>
  <si>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</si>
  <si>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</si>
  <si>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</si>
  <si>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</si>
  <si>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</si>
  <si>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</si>
  <si>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</si>
  <si>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</si>
  <si>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</si>
  <si>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</si>
  <si>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</si>
  <si>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</si>
  <si>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</si>
  <si>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</si>
  <si>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</si>
  <si>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</si>
  <si>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</si>
  <si>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</si>
  <si>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</si>
  <si>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</si>
  <si>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</si>
  <si>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</si>
  <si>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</si>
  <si>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</si>
  <si>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</si>
  <si>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</si>
  <si>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</si>
  <si>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</si>
  <si>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</si>
  <si>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</si>
  <si>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</si>
  <si>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</si>
  <si>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</si>
  <si>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</si>
  <si>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</si>
  <si>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</si>
  <si>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</si>
  <si>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</si>
  <si>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</si>
  <si>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</si>
  <si>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</si>
  <si>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</si>
  <si>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</si>
  <si>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</si>
  <si>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</si>
  <si>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</si>
  <si>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</si>
  <si>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</si>
  <si>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</si>
  <si>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</si>
  <si>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</si>
  <si>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</si>
  <si>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</si>
  <si>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</si>
  <si>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</si>
  <si>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</si>
  <si>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</si>
  <si>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</si>
  <si>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</si>
  <si>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</si>
  <si>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</si>
  <si>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</si>
  <si>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</si>
  <si>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</si>
  <si>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</si>
  <si>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</si>
  <si>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</si>
  <si>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</si>
  <si>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</si>
  <si>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</si>
  <si>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</si>
  <si>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</si>
  <si>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</si>
  <si>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</si>
  <si>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</si>
  <si>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</si>
  <si>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</si>
  <si>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</si>
  <si>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</si>
  <si>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</si>
  <si>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</si>
  <si>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</si>
  <si>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</si>
  <si>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</si>
  <si>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</si>
  <si>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</si>
  <si>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</si>
  <si>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</si>
  <si>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</si>
  <si>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</si>
  <si>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</si>
  <si>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</si>
  <si>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</si>
  <si>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</si>
  <si>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</si>
  <si>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</si>
  <si>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</si>
  <si>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</si>
  <si>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</si>
  <si>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</si>
  <si>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</si>
  <si>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</si>
  <si>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</si>
  <si>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</si>
  <si>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</si>
  <si>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</si>
  <si>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</si>
  <si>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</si>
  <si>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</si>
  <si>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</si>
  <si>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</si>
  <si>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</si>
  <si>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</si>
  <si>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</si>
  <si>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</si>
  <si>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</si>
  <si>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</si>
  <si>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</si>
  <si>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</si>
  <si>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</si>
  <si>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</si>
  <si>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</si>
  <si>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</si>
  <si>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</si>
  <si>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</si>
  <si>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</si>
  <si>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</si>
  <si>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</si>
  <si>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</si>
  <si>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</si>
  <si>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</si>
  <si>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</si>
  <si>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</si>
  <si>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</si>
  <si>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</si>
  <si>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</si>
  <si>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</si>
  <si>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</si>
  <si>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</si>
  <si>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</si>
  <si>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</si>
  <si>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</si>
  <si>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</si>
  <si>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</si>
  <si>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</si>
  <si>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</si>
  <si>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</si>
  <si>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</si>
  <si>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</si>
  <si>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</si>
  <si>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</si>
  <si>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</si>
  <si>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</si>
  <si>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</si>
  <si>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</si>
  <si>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</si>
  <si>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</si>
  <si>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</si>
  <si>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</si>
  <si>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</si>
  <si>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</si>
  <si>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</si>
  <si>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</si>
  <si>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</si>
  <si>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</si>
  <si>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</si>
  <si>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</si>
  <si>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</si>
  <si>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</si>
  <si>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</si>
  <si>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</si>
  <si>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</si>
  <si>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</si>
  <si>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</si>
  <si>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</si>
  <si>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</si>
  <si>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</si>
  <si>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</si>
  <si>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</si>
  <si>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</si>
  <si>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</si>
  <si>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</si>
  <si>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</si>
  <si>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</si>
  <si>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</si>
  <si>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</si>
  <si>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</si>
  <si>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</si>
  <si>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</si>
  <si>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</si>
  <si>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</si>
  <si>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</si>
  <si>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</si>
  <si>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</si>
  <si>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</si>
  <si>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</si>
  <si>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</si>
  <si>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</si>
  <si>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</si>
  <si>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</si>
  <si>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</si>
  <si>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</si>
  <si>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</si>
  <si>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</si>
  <si>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</si>
  <si>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</si>
  <si>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</si>
  <si>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</si>
  <si>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</si>
  <si>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</si>
  <si>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</si>
  <si>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</si>
  <si>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</si>
  <si>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</si>
  <si>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</si>
  <si>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</si>
  <si>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</si>
  <si>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</si>
  <si>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</si>
  <si>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</si>
  <si>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</si>
  <si>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</si>
  <si>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</si>
  <si>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</si>
  <si>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</si>
  <si>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</si>
  <si>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</si>
  <si>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</si>
  <si>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</si>
  <si>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</si>
  <si>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</si>
  <si>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</si>
  <si>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</si>
  <si>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</si>
  <si>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</si>
  <si>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</si>
  <si>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</si>
  <si>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</si>
  <si>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</si>
  <si>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</si>
  <si>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</si>
  <si>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</si>
  <si>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</si>
  <si>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</si>
  <si>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</si>
  <si>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</si>
  <si>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</si>
  <si>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</si>
  <si>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</si>
  <si>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</si>
  <si>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</si>
  <si>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</si>
  <si>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</si>
  <si>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</si>
  <si>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</si>
  <si>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</si>
  <si>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</si>
  <si>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</si>
  <si>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</si>
  <si>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</si>
  <si>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</si>
  <si>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</si>
  <si>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</si>
  <si>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</si>
  <si>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</si>
  <si>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</si>
  <si>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</si>
  <si>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</si>
  <si>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</si>
  <si>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</si>
  <si>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</si>
  <si>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</si>
  <si>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</si>
  <si>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</si>
  <si>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</si>
  <si>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</si>
  <si>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</si>
  <si>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</si>
  <si>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</si>
  <si>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</si>
  <si>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</si>
  <si>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</si>
  <si>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</si>
  <si>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</si>
  <si>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</si>
  <si>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</si>
  <si>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</si>
  <si>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</si>
  <si>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</si>
  <si>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</si>
  <si>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</si>
  <si>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</si>
  <si>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</si>
  <si>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</si>
  <si>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</si>
  <si>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</si>
  <si>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</si>
  <si>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</si>
  <si>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</si>
  <si>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</si>
  <si>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</si>
  <si>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</si>
  <si>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</si>
  <si>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</si>
  <si>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</si>
  <si>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</si>
  <si>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</si>
  <si>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</si>
  <si>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</si>
  <si>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</si>
  <si>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</si>
  <si>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</si>
  <si>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</si>
  <si>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</si>
  <si>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</si>
  <si>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</si>
  <si>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</si>
  <si>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</si>
  <si>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</si>
  <si>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</si>
  <si>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</si>
  <si>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</si>
  <si>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</si>
  <si>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</si>
  <si>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</si>
  <si>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</si>
  <si>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</si>
  <si>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</si>
  <si>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</si>
  <si>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</si>
  <si>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</si>
  <si>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</si>
  <si>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</si>
  <si>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</si>
  <si>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</si>
  <si>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</si>
  <si>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</si>
  <si>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</si>
  <si>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</si>
  <si>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</si>
  <si>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</si>
  <si>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</si>
  <si>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</si>
  <si>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</si>
  <si>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</si>
  <si>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</si>
  <si>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</si>
  <si>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</si>
  <si>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</si>
  <si>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</si>
  <si>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</si>
  <si>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</si>
  <si>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</si>
  <si>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</si>
  <si>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</si>
  <si>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</si>
  <si>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</si>
  <si>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</si>
  <si>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</si>
  <si>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</si>
  <si>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</si>
  <si>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</si>
  <si>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</si>
  <si>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</si>
  <si>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</si>
  <si>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</si>
  <si>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</si>
  <si>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</si>
  <si>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</si>
  <si>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</si>
  <si>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</si>
  <si>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</si>
  <si>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</si>
  <si>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</si>
  <si>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</si>
  <si>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</si>
  <si>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</si>
  <si>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</si>
  <si>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</si>
  <si>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</si>
  <si>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</si>
  <si>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</si>
  <si>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</si>
  <si>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</si>
  <si>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</si>
  <si>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</si>
  <si>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</si>
  <si>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</si>
  <si>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</si>
  <si>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</si>
  <si>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</si>
  <si>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</si>
  <si>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</si>
  <si>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</si>
  <si>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</si>
  <si>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</si>
  <si>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</si>
  <si>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</si>
  <si>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</si>
  <si>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</si>
  <si>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</si>
  <si>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</si>
  <si>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</si>
  <si>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</si>
  <si>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</si>
  <si>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</si>
  <si>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</si>
  <si>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</si>
  <si>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</si>
  <si>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</si>
  <si>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</si>
  <si>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</si>
  <si>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</si>
  <si>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</si>
  <si>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</si>
  <si>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</si>
  <si>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</si>
  <si>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</si>
  <si>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</si>
  <si>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</si>
  <si>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</si>
  <si>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</si>
  <si>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</si>
  <si>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</si>
  <si>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</si>
  <si>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</si>
  <si>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</si>
  <si>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</si>
  <si>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</si>
  <si>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</si>
  <si>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</si>
  <si>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</si>
  <si>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</si>
  <si>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</si>
  <si>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</si>
  <si>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</si>
  <si>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</si>
  <si>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</si>
  <si>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</si>
  <si>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</si>
  <si>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</si>
  <si>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</si>
  <si>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</si>
  <si>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</si>
  <si>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</si>
  <si>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</si>
  <si>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</si>
  <si>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</si>
  <si>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</si>
  <si>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</si>
  <si>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</si>
  <si>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</si>
  <si>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</si>
  <si>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</si>
  <si>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</si>
  <si>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</si>
  <si>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</si>
  <si>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</si>
  <si>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</si>
  <si>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</si>
  <si>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</si>
  <si>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</si>
  <si>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</si>
  <si>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</si>
  <si>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</si>
  <si>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</si>
  <si>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</si>
  <si>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</si>
  <si>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</si>
  <si>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</si>
  <si>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</si>
  <si>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</si>
  <si>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</si>
  <si>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</si>
  <si>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</si>
  <si>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</si>
  <si>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</si>
  <si>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</si>
  <si>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</si>
  <si>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</si>
  <si>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</si>
  <si>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</si>
  <si>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</si>
  <si>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</si>
  <si>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</si>
  <si>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</si>
  <si>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</si>
  <si>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</si>
  <si>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</si>
  <si>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</si>
  <si>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</si>
  <si>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</si>
  <si>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</si>
  <si>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</si>
  <si>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</si>
  <si>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</si>
  <si>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</si>
  <si>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</si>
  <si>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</si>
  <si>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</si>
  <si>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</si>
  <si>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</si>
  <si>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</si>
  <si>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</si>
  <si>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</si>
  <si>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</si>
  <si>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</si>
  <si>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</si>
  <si>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</si>
  <si>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</si>
  <si>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</si>
  <si>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</si>
  <si>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</si>
  <si>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</si>
  <si>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</si>
  <si>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</si>
  <si>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</si>
  <si>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</si>
  <si>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</si>
  <si>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</si>
  <si>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</si>
  <si>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</si>
  <si>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</si>
  <si>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</si>
  <si>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</si>
  <si>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</si>
  <si>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</si>
  <si>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</si>
  <si>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</si>
  <si>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</si>
  <si>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</si>
  <si>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</si>
  <si>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</si>
  <si>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</si>
  <si>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</si>
  <si>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</si>
  <si>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</si>
  <si>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</si>
  <si>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</si>
  <si>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</si>
  <si>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</si>
  <si>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</si>
  <si>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</si>
  <si>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</si>
  <si>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</si>
  <si>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</si>
  <si>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</si>
  <si>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</si>
  <si>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</si>
  <si>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</si>
  <si>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</si>
  <si>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</si>
  <si>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</si>
  <si>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</si>
  <si>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</si>
  <si>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</si>
  <si>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</si>
  <si>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</si>
  <si>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</si>
  <si>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</si>
  <si>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</si>
  <si>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</si>
  <si>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</si>
  <si>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</si>
  <si>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</si>
  <si>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</si>
  <si>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</si>
  <si>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</si>
  <si>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</si>
  <si>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</si>
  <si>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</si>
  <si>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</si>
  <si>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</si>
  <si>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</si>
  <si>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</si>
  <si>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</si>
  <si>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</si>
  <si>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</si>
  <si>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</si>
  <si>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</si>
  <si>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</si>
  <si>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</si>
  <si>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</si>
  <si>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</si>
  <si>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</si>
  <si>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</si>
  <si>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</si>
  <si>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</si>
  <si>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</si>
  <si>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</si>
  <si>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</si>
  <si>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</si>
  <si>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</si>
  <si>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</si>
  <si>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</si>
  <si>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</si>
  <si>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</si>
  <si>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</si>
  <si>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</si>
  <si>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</si>
  <si>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</si>
  <si>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</si>
  <si>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</si>
  <si>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</si>
  <si>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</si>
  <si>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</si>
  <si>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</si>
  <si>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</si>
  <si>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</si>
  <si>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</si>
  <si>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</si>
  <si>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</si>
  <si>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</si>
  <si>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</si>
  <si>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</si>
  <si>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</si>
  <si>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</si>
  <si>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</si>
  <si>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</si>
  <si>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</si>
  <si>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</si>
  <si>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</si>
  <si>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</si>
  <si>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</si>
  <si>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</si>
  <si>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</si>
  <si>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</si>
  <si>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</si>
  <si>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</si>
  <si>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</si>
  <si>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</si>
  <si>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</si>
  <si>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</si>
  <si>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</si>
  <si>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</si>
  <si>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</si>
  <si>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</si>
  <si>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</si>
  <si>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</si>
  <si>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</si>
  <si>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</si>
  <si>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</si>
  <si>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</si>
  <si>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</si>
  <si>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</si>
  <si>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</si>
  <si>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</si>
  <si>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</si>
  <si>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</si>
  <si>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</si>
  <si>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</si>
  <si>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</si>
  <si>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</si>
  <si>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</si>
  <si>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</si>
  <si>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</si>
  <si>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</si>
  <si>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</si>
  <si>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</si>
  <si>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</si>
  <si>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</si>
  <si>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</si>
  <si>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</si>
  <si>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</si>
  <si>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</si>
  <si>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</si>
  <si>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</si>
  <si>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</si>
  <si>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</si>
  <si>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</si>
  <si>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</si>
  <si>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</si>
  <si>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</si>
  <si>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</si>
  <si>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</si>
  <si>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</si>
  <si>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</si>
  <si>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</si>
  <si>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</si>
  <si>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</si>
  <si>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</si>
  <si>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</si>
  <si>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</si>
  <si>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</si>
  <si>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</si>
  <si>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</si>
  <si>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</si>
  <si>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</si>
  <si>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</si>
  <si>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</si>
  <si>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</si>
  <si>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</si>
  <si>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</si>
  <si>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</si>
  <si>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</si>
  <si>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</si>
  <si>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</si>
  <si>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</si>
  <si>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</si>
  <si>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</si>
  <si>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</si>
  <si>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</si>
  <si>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</si>
  <si>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</si>
  <si>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</si>
  <si>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</si>
  <si>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</si>
  <si>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</si>
  <si>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</si>
  <si>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</si>
  <si>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</si>
  <si>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</si>
  <si>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</si>
  <si>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</si>
  <si>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</si>
  <si>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</si>
  <si>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</si>
  <si>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</si>
  <si>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</si>
  <si>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</si>
  <si>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</si>
  <si>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</si>
  <si>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</si>
  <si>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</si>
  <si>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</si>
  <si>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</si>
  <si>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</si>
  <si>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</si>
  <si>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</si>
  <si>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</si>
  <si>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</si>
  <si>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</si>
  <si>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</si>
  <si>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</si>
  <si>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</si>
  <si>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</si>
  <si>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</si>
  <si>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</si>
  <si>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</si>
  <si>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</si>
  <si>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</si>
  <si>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</si>
  <si>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</si>
  <si>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</si>
  <si>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</si>
  <si>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</si>
  <si>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</si>
  <si>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</si>
  <si>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</si>
  <si>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</si>
  <si>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</si>
  <si>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</si>
  <si>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</si>
  <si>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</si>
  <si>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</si>
  <si>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</si>
  <si>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</si>
  <si>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</si>
  <si>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</si>
  <si>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</si>
  <si>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</si>
  <si>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</si>
  <si>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</si>
  <si>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</si>
  <si>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</si>
  <si>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</si>
  <si>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</si>
  <si>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</si>
  <si>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</si>
  <si>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</si>
  <si>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</si>
  <si>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</si>
  <si>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</si>
  <si>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</si>
  <si>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</si>
  <si>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</si>
  <si>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</si>
  <si>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</si>
  <si>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</si>
  <si>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</si>
  <si>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</si>
  <si>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</si>
  <si>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</si>
  <si>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</si>
  <si>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</si>
  <si>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</si>
  <si>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</si>
  <si>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</si>
  <si>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</si>
  <si>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</si>
  <si>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</si>
  <si>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</si>
  <si>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</si>
  <si>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</si>
  <si>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</si>
  <si>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</si>
  <si>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</si>
  <si>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</si>
  <si>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</si>
  <si>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</si>
  <si>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</si>
  <si>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</si>
  <si>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</si>
  <si>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</si>
  <si>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</si>
  <si>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</si>
  <si>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</si>
  <si>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</si>
  <si>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</si>
  <si>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</si>
  <si>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</si>
  <si>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</si>
  <si>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</si>
  <si>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</si>
  <si>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</si>
  <si>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</si>
  <si>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</si>
  <si>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</si>
  <si>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</si>
  <si>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</si>
  <si>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</si>
  <si>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</si>
  <si>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</si>
  <si>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</si>
  <si>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</si>
  <si>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</si>
  <si>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</si>
  <si>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</si>
  <si>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</si>
  <si>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</si>
  <si>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</si>
  <si>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</si>
  <si>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</si>
  <si>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</si>
  <si>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</si>
  <si>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</si>
  <si>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</si>
  <si>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</si>
  <si>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</si>
  <si>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</si>
  <si>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</si>
  <si>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</si>
  <si>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</si>
  <si>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</si>
  <si>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</si>
  <si>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</si>
  <si>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</si>
  <si>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</si>
  <si>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</si>
  <si>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</si>
  <si>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</si>
  <si>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</si>
  <si>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</si>
  <si>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</si>
  <si>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</si>
  <si>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</si>
  <si>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</si>
  <si>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</si>
  <si>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</si>
  <si>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</si>
  <si>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</si>
  <si>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</si>
  <si>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</si>
  <si>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</si>
  <si>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</si>
  <si>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</si>
  <si>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</si>
  <si>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</si>
  <si>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</si>
  <si>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</si>
  <si>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</si>
  <si>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</si>
  <si>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</si>
  <si>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</si>
  <si>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</si>
  <si>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</si>
  <si>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</si>
  <si>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</si>
  <si>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</si>
  <si>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</si>
  <si>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</si>
  <si>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</si>
  <si>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</si>
  <si>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</si>
  <si>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</si>
  <si>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</si>
  <si>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</si>
  <si>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</si>
  <si>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</si>
  <si>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</si>
  <si>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</si>
  <si>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</si>
  <si>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</si>
  <si>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</si>
  <si>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</si>
  <si>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</si>
  <si>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</si>
  <si>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</si>
  <si>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</si>
  <si>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</si>
  <si>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</si>
  <si>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</si>
  <si>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</si>
  <si>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</si>
  <si>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</si>
  <si>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</si>
  <si>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</si>
  <si>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</si>
  <si>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</si>
  <si>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</si>
  <si>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</si>
  <si>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</si>
  <si>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</si>
  <si>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</si>
  <si>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</si>
  <si>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</si>
  <si>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</si>
  <si>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</si>
  <si>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</si>
  <si>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</si>
  <si>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</si>
  <si>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</si>
  <si>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</si>
  <si>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</si>
  <si>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</si>
  <si>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</si>
  <si>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</si>
  <si>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</si>
  <si>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</si>
  <si>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</si>
  <si>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</si>
  <si>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</si>
  <si>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</si>
  <si>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</si>
  <si>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</si>
  <si>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</si>
  <si>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</si>
  <si>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</si>
  <si>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</si>
  <si>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</si>
  <si>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</si>
  <si>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</si>
  <si>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</si>
  <si>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</si>
  <si>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</si>
  <si>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</si>
  <si>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</si>
  <si>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</si>
  <si>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</si>
  <si>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</si>
  <si>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</si>
  <si>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</si>
  <si>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</si>
  <si>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</si>
  <si>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</si>
  <si>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</si>
  <si>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</si>
  <si>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</si>
  <si>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</si>
  <si>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</si>
  <si>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</si>
  <si>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</si>
  <si>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</si>
  <si>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</si>
  <si>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</si>
  <si>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</si>
  <si>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</si>
  <si>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</si>
  <si>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</si>
  <si>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</si>
  <si>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</si>
  <si>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</si>
  <si>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</si>
  <si>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</si>
  <si>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</si>
  <si>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</si>
  <si>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</si>
  <si>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</si>
  <si>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</si>
  <si>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</si>
  <si>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</si>
  <si>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</si>
  <si>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</si>
  <si>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</si>
  <si>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</si>
  <si>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</si>
  <si>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</si>
  <si>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</si>
  <si>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</si>
  <si>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</si>
  <si>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</si>
  <si>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</si>
  <si>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</si>
  <si>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</si>
  <si>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</si>
  <si>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</si>
  <si>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</si>
  <si>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</si>
  <si>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</si>
  <si>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</si>
  <si>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</si>
  <si>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</si>
  <si>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</si>
  <si>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</si>
  <si>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</si>
  <si>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</si>
  <si>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</si>
  <si>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</si>
  <si>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</si>
  <si>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</si>
  <si>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</si>
  <si>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</si>
  <si>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</si>
  <si>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</si>
  <si>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</si>
  <si>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</si>
  <si>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</si>
  <si>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</si>
  <si>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</si>
  <si>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</si>
  <si>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</si>
  <si>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</si>
  <si>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</si>
  <si>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</si>
  <si>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</si>
  <si>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</si>
  <si>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</si>
  <si>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</si>
  <si>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</si>
  <si>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</si>
  <si>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</si>
  <si>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</si>
  <si>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</si>
  <si>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</si>
  <si>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</si>
  <si>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</si>
  <si>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</si>
  <si>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</si>
  <si>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</si>
  <si>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</si>
  <si>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</si>
  <si>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</si>
  <si>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</si>
  <si>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</si>
  <si>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</si>
  <si>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</si>
  <si>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</si>
  <si>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</si>
  <si>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</si>
  <si>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</si>
  <si>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</si>
  <si>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</si>
  <si>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</si>
  <si>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</si>
  <si>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</si>
  <si>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</si>
  <si>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</si>
  <si>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</si>
  <si>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</si>
  <si>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</si>
  <si>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</si>
  <si>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</si>
  <si>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</si>
  <si>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</si>
  <si>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</si>
  <si>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</si>
  <si>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</si>
  <si>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</si>
  <si>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</si>
  <si>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</si>
  <si>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</si>
  <si>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</si>
  <si>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</si>
  <si>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</si>
  <si>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</si>
  <si>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</si>
  <si>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</si>
  <si>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</si>
  <si>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</si>
  <si>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</si>
  <si>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</si>
  <si>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</si>
  <si>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</si>
  <si>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</si>
  <si>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</si>
  <si>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</si>
  <si>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</si>
  <si>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</si>
  <si>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</si>
  <si>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</si>
  <si>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</si>
  <si>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</si>
  <si>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</si>
  <si>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</si>
  <si>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</si>
  <si>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</si>
  <si>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</si>
  <si>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</si>
  <si>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</si>
  <si>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</si>
  <si>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</si>
  <si>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</si>
  <si>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</si>
  <si>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</si>
  <si>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</si>
  <si>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</si>
  <si>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</si>
  <si>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</si>
  <si>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</si>
  <si>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</si>
  <si>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</si>
  <si>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</si>
  <si>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</si>
  <si>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</si>
  <si>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</si>
  <si>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</si>
  <si>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</si>
  <si>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</si>
  <si>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</si>
  <si>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</si>
  <si>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</si>
  <si>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</si>
  <si>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</si>
  <si>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</si>
  <si>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</si>
  <si>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</si>
  <si>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</si>
  <si>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</si>
  <si>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</si>
  <si>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</si>
  <si>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</si>
  <si>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</si>
  <si>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</si>
  <si>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</si>
  <si>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</si>
  <si>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</si>
  <si>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</si>
  <si>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</si>
  <si>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</si>
  <si>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</si>
  <si>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</si>
  <si>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</si>
  <si>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</si>
  <si>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</si>
  <si>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</si>
  <si>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</si>
  <si>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</si>
  <si>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</si>
  <si>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</si>
  <si>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</si>
  <si>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</si>
  <si>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</si>
  <si>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</si>
  <si>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</si>
  <si>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</si>
  <si>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</si>
  <si>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</si>
  <si>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</si>
  <si>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</si>
  <si>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</si>
  <si>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</si>
  <si>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</si>
  <si>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</si>
  <si>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</si>
  <si>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</si>
  <si>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</si>
  <si>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</si>
  <si>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</si>
  <si>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</si>
  <si>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</si>
  <si>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</si>
  <si>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</si>
  <si>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</si>
  <si>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</si>
  <si>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</si>
  <si>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</si>
  <si>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</si>
  <si>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</si>
  <si>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</si>
  <si>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</si>
  <si>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</si>
  <si>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</si>
  <si>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</si>
  <si>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</si>
  <si>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</si>
  <si>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</si>
  <si>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</si>
  <si>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</si>
  <si>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</si>
  <si>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</si>
  <si>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</si>
  <si>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</si>
  <si>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</si>
  <si>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</si>
  <si>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</si>
  <si>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</si>
  <si>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</si>
  <si>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</si>
  <si>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</si>
  <si>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</si>
  <si>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</si>
  <si>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</si>
  <si>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</si>
  <si>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</si>
  <si>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</si>
  <si>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</si>
  <si>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</si>
  <si>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</si>
  <si>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</si>
  <si>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</si>
  <si>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</si>
  <si>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</si>
  <si>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</si>
  <si>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</si>
  <si>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</si>
  <si>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</si>
  <si>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</si>
  <si>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</si>
  <si>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</si>
  <si>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</si>
  <si>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</si>
  <si>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</si>
  <si>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</si>
  <si>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</si>
  <si>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</si>
  <si>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</si>
  <si>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</si>
  <si>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</si>
  <si>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</si>
  <si>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</si>
  <si>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</si>
  <si>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</si>
  <si>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</si>
  <si>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</si>
  <si>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</si>
  <si>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</si>
  <si>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</si>
  <si>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</si>
  <si>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</si>
  <si>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</si>
  <si>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</si>
  <si>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</si>
  <si>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</si>
  <si>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</si>
  <si>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</si>
  <si>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</si>
  <si>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</si>
  <si>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</si>
  <si>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</si>
  <si>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</si>
  <si>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</si>
  <si>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</si>
  <si>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</si>
  <si>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</si>
  <si>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</si>
  <si>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</si>
  <si>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</si>
  <si>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</si>
  <si>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</si>
  <si>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</si>
  <si>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</si>
  <si>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</si>
  <si>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</si>
  <si>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</si>
  <si>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</si>
  <si>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</si>
  <si>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</si>
  <si>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</si>
  <si>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</si>
  <si>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</si>
  <si>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</si>
  <si>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</si>
  <si>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</si>
  <si>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</si>
  <si>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</si>
  <si>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</si>
  <si>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</si>
  <si>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</si>
  <si>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</si>
  <si>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</si>
  <si>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</si>
  <si>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</si>
  <si>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</si>
  <si>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</si>
  <si>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</si>
  <si>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</si>
  <si>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</si>
  <si>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</si>
  <si>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</si>
  <si>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</si>
  <si>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</si>
  <si>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</si>
  <si>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</si>
  <si>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</si>
  <si>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</si>
  <si>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</si>
  <si>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</si>
  <si>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</si>
  <si>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</si>
  <si>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</si>
  <si>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</si>
  <si>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</si>
  <si>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</si>
  <si>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</si>
  <si>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</si>
  <si>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</si>
  <si>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</si>
  <si>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</si>
  <si>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</si>
  <si>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</si>
  <si>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</si>
  <si>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</si>
  <si>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</si>
  <si>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</si>
  <si>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</si>
  <si>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</si>
  <si>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</si>
  <si>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</si>
  <si>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</si>
  <si>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</si>
  <si>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</si>
  <si>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</si>
  <si>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</si>
  <si>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</si>
  <si>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</si>
  <si>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</si>
  <si>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</si>
  <si>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</si>
  <si>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</si>
  <si>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</si>
  <si>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</si>
  <si>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</si>
  <si>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</si>
  <si>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</si>
  <si>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</si>
  <si>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</si>
  <si>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</si>
  <si>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</si>
  <si>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</si>
  <si>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</si>
  <si>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</si>
  <si>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</si>
  <si>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</si>
  <si>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</si>
  <si>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</si>
  <si>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</si>
  <si>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</si>
  <si>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</si>
  <si>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</si>
  <si>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</si>
  <si>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</si>
  <si>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</si>
  <si>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</si>
  <si>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</si>
  <si>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</si>
  <si>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</si>
  <si>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</si>
  <si>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</si>
  <si>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</si>
  <si>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</si>
  <si>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</si>
  <si>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</si>
  <si>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</si>
  <si>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</si>
  <si>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</si>
  <si>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</si>
  <si>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</si>
  <si>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</si>
  <si>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</si>
  <si>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</si>
  <si>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</si>
  <si>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</si>
  <si>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</si>
  <si>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</si>
  <si>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</si>
  <si>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</si>
  <si>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</si>
  <si>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</si>
  <si>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</si>
  <si>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</si>
  <si>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</si>
  <si>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</si>
  <si>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</si>
  <si>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</si>
  <si>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</si>
  <si>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</si>
  <si>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</si>
  <si>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</si>
  <si>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</si>
  <si>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</si>
  <si>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</si>
  <si>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</si>
  <si>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</si>
  <si>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</si>
  <si>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</si>
  <si>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</si>
  <si>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</si>
  <si>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</si>
  <si>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</si>
  <si>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</si>
  <si>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</si>
  <si>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</si>
  <si>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</si>
  <si>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</si>
  <si>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</si>
  <si>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</si>
  <si>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</si>
  <si>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</si>
  <si>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</si>
  <si>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</si>
  <si>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</si>
  <si>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</si>
  <si>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</si>
  <si>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</si>
  <si>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</si>
  <si>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</si>
  <si>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</si>
  <si>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</si>
  <si>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</si>
  <si>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</si>
  <si>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</si>
  <si>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</si>
  <si>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</si>
  <si>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</si>
  <si>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</si>
  <si>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</si>
  <si>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</si>
  <si>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</si>
  <si>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</si>
  <si>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</si>
  <si>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</si>
  <si>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</si>
  <si>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</si>
  <si>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</si>
  <si>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</si>
  <si>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</si>
  <si>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</si>
  <si>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</si>
  <si>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</si>
  <si>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</si>
  <si>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</si>
  <si>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</si>
  <si>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</si>
  <si>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</si>
  <si>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</si>
  <si>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</si>
  <si>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</si>
  <si>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</si>
  <si>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</si>
  <si>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</si>
  <si>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</si>
  <si>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</si>
  <si>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</si>
  <si>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</si>
  <si>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</si>
  <si>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</si>
  <si>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</si>
  <si>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</si>
  <si>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</si>
  <si>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</si>
  <si>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</si>
  <si>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</si>
  <si>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</si>
  <si>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</si>
  <si>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</si>
  <si>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</si>
  <si>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</si>
  <si>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</si>
  <si>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</si>
  <si>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</si>
  <si>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</si>
  <si>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</si>
  <si>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</si>
  <si>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</si>
  <si>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</si>
  <si>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</si>
  <si>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</si>
  <si>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</si>
  <si>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</si>
  <si>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</si>
  <si>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</si>
  <si>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</si>
  <si>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</si>
  <si>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</si>
  <si>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</si>
  <si>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</si>
  <si>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</si>
  <si>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</si>
  <si>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</si>
  <si>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</si>
  <si>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</si>
  <si>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</si>
  <si>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</si>
  <si>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</si>
  <si>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</si>
  <si>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</si>
  <si>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</si>
  <si>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</si>
  <si>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</si>
  <si>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</si>
  <si>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</si>
  <si>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</si>
  <si>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</si>
  <si>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</si>
  <si>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</si>
  <si>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</si>
  <si>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</si>
  <si>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</si>
  <si>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</si>
  <si>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</si>
  <si>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</si>
  <si>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</si>
  <si>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</si>
  <si>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</si>
  <si>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</si>
  <si>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</si>
  <si>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</si>
  <si>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</si>
  <si>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</si>
  <si>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</si>
  <si>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</si>
  <si>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</si>
  <si>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</si>
  <si>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</si>
  <si>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</si>
  <si>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</si>
  <si>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</si>
  <si>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</si>
  <si>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</si>
  <si>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</si>
  <si>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</si>
  <si>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</si>
  <si>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</si>
  <si>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</si>
  <si>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</si>
  <si>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</si>
  <si>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</si>
  <si>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</si>
  <si>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</si>
  <si>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</si>
  <si>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</si>
  <si>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</si>
  <si>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</si>
  <si>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</si>
  <si>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</si>
  <si>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</si>
  <si>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</si>
  <si>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</si>
  <si>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</si>
  <si>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</si>
  <si>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</si>
  <si>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</si>
  <si>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</si>
  <si>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</si>
  <si>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</si>
  <si>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</si>
  <si>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</si>
  <si>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</si>
  <si>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</si>
  <si>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</si>
  <si>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</si>
  <si>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</si>
  <si>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</si>
  <si>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</si>
  <si>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</si>
  <si>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</si>
  <si>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</si>
  <si>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</si>
  <si>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</si>
  <si>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</si>
  <si>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</si>
  <si>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</si>
  <si>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</si>
  <si>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</si>
  <si>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</si>
  <si>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</si>
  <si>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</si>
  <si>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</si>
  <si>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</si>
  <si>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</si>
  <si>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</si>
  <si>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</si>
  <si>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</si>
  <si>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</si>
  <si>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</si>
  <si>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</si>
  <si>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</si>
  <si>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</si>
  <si>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</si>
  <si>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</si>
  <si>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</si>
  <si>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</si>
  <si>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</si>
  <si>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</si>
  <si>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</si>
  <si>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</si>
  <si>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</si>
  <si>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</si>
  <si>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</si>
  <si>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</si>
  <si>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</si>
  <si>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</si>
  <si>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</si>
  <si>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</si>
  <si>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</si>
  <si>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</si>
  <si>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</si>
  <si>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</si>
  <si>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</si>
  <si>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</si>
  <si>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</si>
  <si>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</si>
  <si>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</si>
  <si>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</si>
  <si>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</si>
  <si>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</si>
  <si>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</si>
  <si>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</si>
  <si>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</si>
  <si>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</si>
  <si>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</si>
  <si>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</si>
  <si>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</si>
  <si>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</si>
  <si>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</si>
  <si>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</si>
  <si>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</si>
  <si>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</si>
  <si>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</si>
  <si>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</si>
  <si>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</si>
  <si>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</si>
  <si>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</si>
  <si>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</si>
  <si>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</si>
  <si>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</si>
  <si>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</si>
  <si>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</si>
  <si>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</si>
  <si>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</si>
  <si>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</si>
  <si>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</si>
  <si>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</si>
  <si>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</si>
  <si>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</si>
  <si>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</si>
  <si>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</si>
  <si>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</si>
  <si>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</si>
  <si>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</si>
  <si>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</si>
  <si>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</si>
  <si>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</si>
  <si>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</si>
  <si>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</si>
  <si>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</si>
  <si>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</si>
  <si>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</si>
  <si>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</si>
  <si>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</si>
  <si>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</si>
  <si>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</si>
  <si>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</si>
  <si>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</si>
  <si>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</si>
  <si>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</si>
  <si>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</si>
  <si>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</si>
  <si>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</si>
  <si>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</si>
  <si>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</si>
  <si>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</si>
  <si>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</si>
  <si>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</si>
  <si>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</si>
  <si>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</si>
  <si>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</si>
  <si>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</si>
  <si>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</si>
  <si>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</si>
  <si>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</si>
  <si>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</si>
  <si>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</si>
  <si>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</si>
  <si>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</si>
  <si>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</si>
  <si>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</si>
  <si>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</si>
  <si>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</si>
  <si>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</si>
  <si>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</si>
  <si>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</si>
  <si>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</si>
  <si>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</si>
  <si>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</si>
  <si>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</si>
  <si>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</si>
  <si>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</si>
  <si>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</si>
  <si>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</si>
  <si>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</si>
  <si>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</si>
  <si>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</si>
  <si>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</si>
  <si>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</si>
  <si>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</si>
  <si>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</si>
  <si>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</si>
  <si>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</si>
  <si>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</si>
  <si>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</si>
  <si>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</si>
  <si>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</si>
  <si>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</si>
  <si>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</si>
  <si>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</si>
  <si>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</si>
  <si>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</si>
  <si>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</si>
  <si>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</si>
  <si>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</si>
  <si>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</si>
  <si>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</si>
  <si>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</si>
  <si>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</si>
  <si>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</si>
  <si>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</si>
  <si>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</si>
  <si>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</si>
  <si>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</si>
  <si>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</si>
  <si>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</si>
  <si>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</si>
  <si>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</si>
  <si>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</si>
  <si>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</si>
  <si>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</si>
  <si>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</si>
  <si>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</si>
  <si>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</si>
  <si>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</si>
  <si>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</si>
  <si>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</si>
  <si>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</si>
  <si>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</si>
  <si>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</si>
  <si>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</si>
  <si>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</si>
  <si>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</si>
  <si>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</si>
  <si>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</si>
  <si>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</si>
  <si>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</si>
  <si>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</si>
  <si>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</si>
  <si>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</si>
  <si>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</si>
  <si>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</si>
  <si>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</si>
  <si>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</si>
  <si>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</si>
  <si>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</si>
  <si>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</si>
  <si>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</si>
  <si>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</si>
  <si>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</si>
  <si>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</si>
  <si>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</si>
  <si>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</si>
  <si>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</si>
  <si>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</si>
  <si>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</si>
  <si>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</si>
  <si>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</si>
  <si>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</si>
  <si>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</si>
  <si>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</si>
  <si>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</si>
  <si>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</si>
  <si>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</si>
  <si>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</si>
  <si>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</si>
  <si>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</si>
  <si>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</si>
  <si>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</si>
  <si>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</si>
  <si>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</si>
  <si>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</si>
  <si>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</si>
  <si>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</si>
  <si>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</si>
  <si>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</si>
  <si>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</si>
  <si>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</si>
  <si>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</si>
  <si>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</si>
  <si>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</si>
  <si>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</si>
  <si>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</si>
  <si>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</si>
  <si>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</si>
  <si>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</si>
  <si>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</si>
  <si>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</si>
  <si>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</si>
  <si>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</si>
  <si>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</si>
  <si>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</si>
  <si>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</si>
  <si>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</si>
  <si>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</si>
  <si>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</si>
  <si>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</si>
  <si>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</si>
  <si>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</si>
  <si>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</si>
  <si>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</si>
  <si>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</si>
  <si>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</si>
  <si>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</si>
  <si>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</si>
  <si>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</si>
  <si>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</si>
  <si>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</si>
  <si>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</si>
  <si>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</si>
  <si>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</si>
  <si>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</si>
  <si>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</si>
  <si>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</si>
  <si>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</si>
  <si>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</si>
  <si>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</si>
  <si>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</si>
  <si>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</si>
  <si>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</si>
  <si>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</si>
  <si>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</si>
  <si>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</si>
  <si>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</si>
  <si>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</si>
  <si>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</si>
  <si>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</si>
  <si>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</si>
  <si>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</si>
  <si>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</si>
  <si>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</si>
  <si>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</si>
  <si>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</si>
  <si>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</si>
  <si>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</si>
  <si>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</si>
  <si>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</si>
  <si>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</si>
  <si>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</si>
  <si>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</si>
  <si>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</si>
  <si>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</si>
  <si>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</si>
  <si>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</si>
  <si>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</si>
  <si>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</si>
  <si>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</si>
  <si>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</si>
  <si>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</si>
  <si>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</si>
  <si>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</si>
  <si>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</si>
  <si>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</si>
  <si>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</si>
  <si>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</si>
  <si>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</si>
  <si>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</si>
  <si>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</si>
  <si>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</si>
  <si>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</si>
  <si>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</si>
  <si>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</si>
  <si>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</si>
  <si>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</si>
  <si>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</si>
  <si>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</si>
  <si>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</si>
  <si>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</si>
  <si>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</si>
  <si>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</si>
  <si>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</si>
  <si>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</si>
  <si>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</si>
  <si>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</si>
  <si>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</si>
  <si>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</si>
  <si>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</si>
  <si>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</si>
  <si>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</si>
  <si>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</si>
  <si>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</si>
  <si>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</si>
  <si>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</si>
  <si>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</si>
  <si>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</si>
  <si>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</si>
  <si>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</si>
  <si>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</si>
  <si>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</si>
  <si>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</si>
  <si>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</si>
  <si>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</si>
  <si>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</si>
  <si>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</si>
  <si>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</si>
  <si>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</si>
  <si>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</si>
  <si>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</si>
  <si>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</si>
  <si>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</si>
  <si>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</si>
  <si>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</si>
  <si>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</si>
  <si>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</si>
  <si>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</si>
  <si>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</si>
  <si>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</si>
  <si>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</si>
  <si>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</si>
  <si>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</si>
  <si>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</si>
  <si>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</si>
  <si>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</si>
  <si>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</si>
  <si>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</si>
  <si>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</si>
  <si>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</si>
  <si>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</si>
  <si>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</si>
  <si>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</si>
  <si>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</si>
  <si>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</si>
  <si>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</si>
  <si>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</si>
  <si>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</si>
  <si>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</si>
  <si>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</si>
  <si>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</si>
  <si>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</si>
  <si>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</si>
  <si>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</si>
  <si>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</si>
  <si>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</si>
  <si>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</si>
  <si>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</si>
  <si>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</si>
  <si>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</si>
  <si>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</si>
  <si>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</si>
  <si>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</si>
  <si>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</si>
  <si>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</si>
  <si>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</si>
  <si>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</si>
  <si>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</si>
  <si>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</si>
  <si>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</si>
  <si>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</si>
  <si>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</si>
  <si>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</si>
  <si>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</si>
  <si>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</si>
  <si>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</si>
  <si>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</si>
  <si>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</si>
  <si>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</si>
  <si>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</si>
  <si>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</si>
  <si>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</si>
  <si>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</si>
  <si>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</si>
  <si>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</si>
  <si>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</si>
  <si>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</si>
  <si>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</si>
  <si>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</si>
  <si>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</si>
  <si>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</si>
  <si>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</si>
  <si>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</si>
  <si>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</si>
  <si>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</si>
  <si>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</si>
  <si>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</si>
  <si>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</si>
  <si>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</si>
  <si>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</si>
  <si>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</si>
  <si>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</si>
  <si>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</si>
  <si>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</si>
  <si>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</si>
  <si>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</si>
  <si>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</si>
  <si>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</si>
  <si>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</si>
  <si>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</si>
  <si>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</si>
  <si>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</si>
  <si>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</si>
  <si>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</si>
  <si>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</si>
  <si>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</si>
  <si>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</si>
  <si>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</si>
  <si>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</si>
  <si>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</si>
  <si>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</si>
  <si>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</si>
  <si>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</si>
  <si>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</si>
  <si>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</si>
  <si>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</si>
  <si>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</si>
  <si>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</si>
  <si>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</si>
  <si>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</si>
  <si>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</si>
  <si>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</si>
  <si>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</si>
  <si>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</si>
  <si>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</si>
  <si>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</si>
  <si>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</si>
  <si>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</si>
  <si>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</si>
  <si>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</si>
  <si>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</si>
  <si>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</si>
  <si>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</si>
  <si>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</si>
  <si>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</si>
  <si>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</si>
  <si>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</si>
  <si>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</si>
  <si>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</si>
  <si>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</si>
  <si>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</si>
  <si>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</si>
  <si>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</si>
  <si>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</si>
  <si>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</si>
  <si>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</si>
  <si>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</si>
  <si>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</si>
  <si>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</si>
  <si>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</si>
  <si>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</si>
  <si>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</si>
  <si>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</si>
  <si>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</si>
  <si>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</si>
  <si>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</si>
  <si>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</si>
  <si>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</si>
  <si>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</si>
  <si>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</si>
  <si>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</si>
  <si>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</si>
  <si>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</si>
  <si>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</si>
  <si>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</si>
  <si>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</si>
  <si>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</si>
  <si>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</si>
  <si>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</si>
  <si>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</si>
  <si>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</si>
  <si>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</si>
  <si>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</si>
  <si>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</si>
  <si>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</si>
  <si>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</si>
  <si>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</si>
  <si>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</si>
  <si>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</si>
  <si>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</si>
  <si>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</si>
  <si>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</si>
  <si>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</si>
  <si>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</si>
  <si>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</si>
  <si>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</si>
  <si>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</si>
  <si>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</si>
  <si>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</si>
  <si>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</si>
  <si>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</si>
  <si>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</si>
  <si>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</si>
  <si>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</si>
  <si>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</si>
  <si>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</si>
  <si>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</si>
  <si>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</si>
  <si>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</si>
  <si>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</si>
  <si>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</si>
  <si>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</si>
  <si>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</si>
  <si>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</si>
  <si>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</si>
  <si>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</si>
  <si>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</si>
  <si>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</si>
  <si>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</si>
  <si>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</si>
  <si>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</si>
  <si>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</si>
  <si>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</si>
  <si>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</si>
  <si>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</si>
  <si>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</si>
  <si>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</si>
  <si>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</si>
  <si>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</si>
  <si>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</si>
  <si>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</si>
  <si>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</si>
  <si>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</si>
  <si>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</si>
  <si>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</si>
  <si>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</si>
  <si>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</si>
  <si>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</si>
  <si>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</si>
  <si>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</si>
  <si>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</si>
  <si>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</si>
  <si>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</si>
  <si>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</si>
  <si>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</si>
  <si>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</si>
  <si>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</si>
  <si>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</si>
  <si>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</si>
  <si>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</si>
  <si>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</si>
  <si>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</si>
  <si>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</si>
  <si>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</si>
  <si>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</si>
  <si>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</si>
  <si>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</si>
  <si>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</si>
  <si>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</si>
  <si>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</si>
  <si>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</si>
  <si>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</si>
  <si>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</si>
  <si>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</si>
  <si>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</si>
  <si>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</si>
  <si>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</si>
  <si>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</si>
  <si>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</si>
  <si>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</si>
  <si>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</si>
  <si>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</si>
  <si>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</si>
  <si>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</si>
  <si>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</si>
  <si>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</si>
  <si>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</si>
  <si>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</si>
  <si>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</si>
  <si>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</si>
  <si>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</si>
  <si>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</si>
  <si>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</si>
  <si>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</si>
  <si>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</si>
  <si>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</si>
  <si>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</si>
  <si>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</si>
  <si>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</si>
  <si>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</si>
  <si>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</si>
  <si>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</si>
  <si>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</si>
  <si>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</si>
  <si>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</si>
  <si>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</si>
  <si>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</si>
  <si>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</si>
  <si>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</si>
  <si>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</si>
  <si>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</si>
  <si>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</si>
  <si>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</si>
  <si>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</si>
  <si>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</si>
  <si>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</si>
  <si>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</si>
  <si>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</si>
  <si>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</si>
  <si>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</si>
  <si>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</si>
  <si>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</si>
  <si>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</si>
  <si>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</si>
  <si>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</si>
  <si>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</si>
  <si>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</si>
  <si>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</si>
  <si>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</si>
  <si>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</si>
  <si>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</si>
  <si>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</si>
  <si>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</si>
  <si>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</si>
  <si>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</si>
  <si>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</si>
  <si>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</si>
  <si>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</si>
  <si>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</si>
  <si>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</si>
  <si>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</si>
  <si>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</si>
  <si>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</si>
  <si>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</si>
  <si>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</si>
  <si>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</si>
  <si>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</si>
  <si>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</si>
  <si>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</si>
  <si>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</si>
  <si>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</si>
  <si>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</si>
  <si>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</si>
  <si>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</si>
  <si>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</si>
  <si>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</si>
  <si>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</si>
  <si>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</si>
  <si>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</si>
  <si>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</si>
  <si>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</si>
  <si>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</si>
  <si>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</si>
  <si>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</si>
  <si>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</si>
  <si>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</si>
  <si>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</si>
  <si>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</si>
  <si>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</si>
  <si>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</si>
  <si>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</si>
  <si>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</si>
  <si>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</si>
  <si>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</si>
  <si>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</si>
  <si>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</si>
  <si>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</si>
  <si>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</si>
  <si>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</si>
  <si>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</si>
  <si>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</si>
  <si>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</si>
  <si>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</si>
  <si>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</si>
  <si>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</si>
  <si>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</si>
  <si>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</si>
  <si>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</si>
  <si>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</si>
  <si>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</si>
  <si>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</si>
  <si>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</si>
  <si>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</si>
  <si>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</si>
  <si>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</si>
  <si>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</si>
  <si>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</si>
  <si>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</si>
  <si>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</si>
  <si>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</si>
  <si>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</si>
  <si>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</si>
  <si>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</si>
  <si>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</si>
  <si>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</si>
  <si>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</si>
  <si>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</si>
  <si>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</si>
  <si>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</si>
  <si>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</si>
  <si>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</si>
  <si>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</si>
  <si>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</si>
  <si>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</si>
  <si>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</si>
  <si>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</si>
  <si>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</si>
  <si>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</si>
  <si>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</si>
  <si>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</si>
  <si>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</si>
  <si>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</si>
  <si>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</si>
  <si>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</si>
  <si>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</si>
  <si>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</si>
  <si>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</si>
  <si>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</si>
  <si>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</si>
  <si>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</si>
  <si>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</si>
  <si>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</si>
  <si>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</si>
  <si>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</si>
  <si>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</si>
  <si>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</si>
  <si>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</si>
  <si>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</si>
  <si>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</si>
  <si>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</si>
  <si>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</si>
  <si>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</si>
  <si>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</si>
  <si>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</si>
  <si>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</si>
  <si>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</si>
  <si>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</si>
  <si>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</si>
  <si>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</si>
  <si>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</si>
  <si>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</si>
  <si>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</si>
  <si>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</si>
  <si>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</si>
  <si>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</si>
  <si>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</si>
  <si>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</si>
  <si>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</si>
  <si>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</si>
  <si>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</si>
  <si>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</si>
  <si>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</si>
  <si>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</si>
  <si>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</si>
  <si>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</si>
  <si>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</si>
  <si>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</si>
  <si>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</si>
  <si>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</si>
  <si>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</si>
  <si>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</si>
  <si>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</si>
  <si>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</si>
  <si>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</si>
  <si>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</si>
  <si>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</si>
  <si>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</si>
  <si>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</si>
  <si>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</si>
  <si>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</si>
  <si>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</si>
  <si>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</si>
  <si>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</si>
  <si>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</si>
  <si>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</si>
  <si>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</si>
  <si>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</si>
  <si>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</si>
  <si>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</si>
  <si>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</si>
  <si>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</si>
  <si>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</si>
  <si>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</si>
  <si>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</si>
  <si>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</si>
  <si>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</si>
  <si>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</si>
  <si>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</si>
  <si>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</si>
  <si>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</si>
  <si>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</si>
  <si>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</si>
  <si>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</si>
  <si>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</si>
  <si>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</si>
  <si>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</si>
  <si>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</si>
  <si>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</si>
  <si>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</si>
  <si>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</si>
  <si>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</si>
  <si>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</si>
  <si>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</si>
  <si>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</si>
  <si>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</si>
  <si>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</si>
  <si>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</si>
  <si>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</si>
  <si>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</si>
  <si>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</si>
  <si>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</si>
  <si>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</si>
  <si>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</si>
  <si>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</si>
  <si>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</si>
  <si>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</si>
  <si>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</si>
  <si>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</si>
  <si>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</si>
  <si>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</si>
  <si>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</si>
  <si>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</si>
  <si>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</si>
  <si>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</si>
  <si>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</si>
  <si>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</si>
  <si>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</si>
  <si>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</si>
  <si>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</si>
  <si>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</si>
  <si>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</si>
  <si>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</si>
  <si>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</si>
  <si>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</si>
  <si>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</si>
  <si>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</si>
  <si>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</si>
  <si>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</si>
  <si>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</si>
  <si>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</si>
  <si>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</si>
  <si>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</si>
  <si>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</si>
  <si>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</si>
  <si>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</si>
  <si>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</si>
  <si>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</si>
  <si>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</si>
  <si>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</si>
  <si>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</si>
  <si>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</si>
  <si>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</si>
  <si>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</si>
  <si>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</si>
  <si>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</si>
  <si>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</si>
  <si>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</si>
  <si>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</si>
  <si>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</si>
  <si>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</si>
  <si>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</si>
  <si>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</si>
  <si>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</si>
  <si>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</si>
  <si>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</si>
  <si>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</si>
  <si>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</si>
  <si>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</si>
  <si>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</si>
  <si>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</si>
  <si>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</si>
  <si>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</si>
  <si>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</si>
  <si>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</si>
  <si>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</si>
  <si>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</si>
  <si>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</si>
  <si>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</si>
  <si>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</si>
  <si>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</si>
  <si>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</si>
  <si>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</si>
  <si>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</si>
  <si>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</si>
  <si>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</si>
  <si>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</si>
  <si>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</si>
  <si>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</si>
  <si>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</si>
  <si>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</si>
  <si>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</si>
  <si>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</si>
  <si>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</si>
  <si>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</si>
  <si>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</si>
  <si>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</si>
  <si>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</si>
  <si>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</si>
  <si>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</si>
  <si>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</si>
  <si>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</si>
  <si>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</si>
  <si>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</si>
  <si>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</si>
  <si>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</si>
  <si>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</si>
  <si>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</si>
  <si>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</si>
  <si>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</si>
  <si>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</si>
  <si>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</si>
  <si>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</si>
  <si>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</si>
  <si>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</si>
  <si>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</si>
  <si>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</si>
  <si>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</si>
  <si>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</si>
  <si>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</si>
  <si>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</si>
  <si>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</si>
  <si>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</si>
  <si>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</si>
  <si>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</si>
  <si>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</si>
  <si>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</si>
  <si>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</si>
  <si>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</si>
  <si>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</si>
  <si>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</si>
  <si>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</si>
  <si>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</si>
  <si>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</si>
  <si>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</si>
  <si>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</si>
  <si>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</si>
  <si>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</si>
  <si>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</si>
  <si>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</si>
  <si>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</si>
  <si>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</si>
  <si>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</si>
  <si>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</si>
  <si>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</si>
  <si>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</si>
  <si>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</si>
  <si>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</si>
  <si>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</si>
  <si>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</si>
  <si>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</si>
  <si>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</si>
  <si>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</si>
  <si>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</si>
  <si>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</si>
  <si>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</si>
  <si>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</si>
  <si>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</si>
  <si>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</si>
  <si>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</si>
  <si>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</si>
  <si>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</si>
  <si>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</si>
  <si>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</si>
  <si>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</si>
  <si>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</si>
  <si>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</si>
  <si>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</si>
  <si>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</si>
  <si>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</si>
  <si>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</si>
  <si>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</si>
  <si>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</si>
  <si>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</si>
  <si>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</si>
  <si>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</si>
  <si>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</si>
  <si>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</si>
  <si>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</si>
  <si>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</si>
  <si>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</si>
  <si>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</si>
  <si>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</si>
  <si>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</si>
  <si>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</si>
  <si>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</si>
  <si>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</si>
  <si>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</si>
  <si>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</si>
  <si>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</si>
  <si>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</si>
  <si>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</si>
  <si>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</si>
  <si>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</si>
  <si>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</si>
  <si>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</si>
  <si>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</si>
  <si>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</si>
  <si>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</si>
  <si>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</si>
  <si>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</si>
  <si>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</si>
  <si>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</si>
  <si>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</si>
  <si>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</si>
  <si>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</si>
  <si>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</si>
  <si>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</si>
  <si>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</si>
  <si>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</si>
  <si>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</si>
  <si>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</si>
  <si>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</si>
  <si>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</si>
  <si>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</si>
  <si>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</si>
  <si>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</si>
  <si>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</si>
  <si>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</si>
  <si>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</si>
  <si>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</si>
  <si>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</si>
  <si>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</si>
  <si>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</si>
  <si>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</si>
  <si>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</si>
  <si>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</si>
  <si>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</si>
  <si>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</si>
  <si>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</si>
  <si>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</si>
  <si>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</si>
  <si>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</si>
  <si>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</si>
  <si>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</si>
  <si>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</si>
  <si>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</si>
  <si>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</si>
  <si>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</si>
  <si>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</si>
  <si>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</si>
  <si>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</si>
  <si>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</si>
  <si>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</si>
  <si>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</si>
  <si>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</si>
  <si>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</si>
  <si>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</si>
  <si>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</si>
  <si>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</si>
  <si>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</si>
  <si>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</si>
  <si>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</si>
  <si>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</si>
  <si>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</si>
  <si>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</si>
  <si>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</si>
  <si>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</si>
  <si>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</si>
  <si>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</si>
  <si>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</si>
  <si>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</si>
  <si>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</si>
  <si>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</si>
  <si>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</si>
  <si>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</si>
  <si>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</si>
  <si>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</si>
  <si>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</si>
  <si>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</si>
  <si>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</si>
  <si>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</si>
  <si>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</si>
  <si>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</si>
  <si>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</si>
  <si>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</si>
  <si>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</si>
  <si>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</si>
  <si>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</si>
  <si>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</si>
  <si>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</si>
  <si>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</si>
  <si>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</si>
  <si>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</si>
  <si>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</si>
  <si>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</si>
  <si>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</si>
  <si>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</si>
  <si>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</si>
  <si>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</si>
  <si>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</si>
  <si>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</si>
  <si>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</si>
  <si>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</si>
  <si>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</si>
  <si>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</si>
  <si>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</si>
  <si>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</si>
  <si>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</si>
  <si>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</si>
  <si>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</si>
  <si>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</si>
  <si>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</si>
  <si>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</si>
  <si>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</si>
  <si>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</si>
  <si>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</si>
  <si>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</si>
  <si>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</si>
  <si>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</si>
  <si>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</si>
  <si>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</si>
  <si>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</si>
  <si>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</si>
  <si>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</si>
  <si>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</si>
  <si>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</si>
  <si>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</si>
  <si>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</si>
  <si>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</si>
  <si>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</si>
  <si>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</si>
  <si>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</si>
  <si>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</si>
  <si>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</si>
  <si>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</si>
  <si>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</si>
  <si>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</si>
  <si>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</si>
  <si>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</si>
  <si>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</si>
  <si>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</si>
  <si>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</si>
  <si>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</si>
  <si>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</si>
  <si>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</si>
  <si>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</si>
  <si>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</si>
  <si>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</si>
  <si>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</si>
  <si>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</si>
  <si>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</si>
  <si>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</si>
  <si>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</si>
  <si>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</si>
  <si>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</si>
  <si>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</si>
  <si>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</si>
  <si>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</si>
  <si>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</si>
  <si>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</si>
  <si>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</si>
  <si>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</si>
  <si>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</si>
  <si>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</si>
  <si>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</si>
  <si>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</si>
  <si>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</si>
  <si>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</si>
  <si>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</si>
  <si>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</si>
  <si>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</si>
  <si>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</si>
  <si>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</si>
  <si>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</si>
  <si>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</si>
  <si>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</si>
  <si>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</si>
  <si>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</si>
  <si>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</si>
  <si>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</si>
  <si>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</si>
  <si>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</si>
  <si>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</si>
  <si>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</si>
  <si>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</si>
  <si>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</si>
  <si>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</si>
  <si>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</si>
  <si>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</si>
  <si>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</si>
  <si>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</si>
  <si>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</si>
  <si>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</si>
  <si>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</si>
  <si>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</si>
  <si>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</si>
  <si>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</si>
  <si>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</si>
  <si>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</si>
  <si>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</si>
  <si>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</si>
  <si>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</si>
  <si>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</si>
  <si>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</si>
  <si>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</si>
  <si>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</si>
  <si>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</si>
  <si>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</si>
  <si>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</si>
  <si>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</si>
  <si>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</si>
  <si>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</si>
  <si>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</si>
  <si>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</si>
  <si>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</si>
  <si>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</si>
  <si>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</si>
  <si>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</si>
  <si>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</si>
  <si>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</si>
  <si>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</si>
  <si>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</si>
  <si>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</si>
  <si>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</si>
  <si>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</si>
  <si>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</si>
  <si>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</si>
  <si>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</si>
  <si>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</si>
  <si>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</si>
  <si>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</si>
  <si>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</si>
  <si>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</si>
  <si>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</si>
  <si>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</si>
  <si>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</si>
  <si>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</si>
  <si>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</si>
  <si>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</si>
  <si>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</si>
  <si>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</si>
  <si>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</si>
  <si>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</si>
  <si>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</si>
  <si>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</si>
  <si>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</si>
  <si>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</si>
  <si>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</si>
  <si>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</si>
  <si>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</si>
  <si>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</si>
  <si>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</si>
  <si>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</si>
  <si>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</si>
  <si>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</si>
  <si>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</si>
  <si>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</si>
  <si>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</si>
  <si>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</si>
  <si>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</si>
  <si>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</si>
  <si>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</si>
  <si>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</si>
  <si>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</si>
  <si>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</si>
  <si>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</si>
  <si>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</si>
  <si>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</si>
  <si>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</si>
  <si>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</si>
  <si>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</si>
  <si>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</si>
  <si>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</si>
  <si>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</si>
  <si>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</si>
  <si>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</si>
  <si>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</si>
  <si>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</si>
  <si>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</si>
  <si>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</si>
  <si>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</si>
  <si>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</si>
  <si>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</si>
  <si>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</si>
  <si>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</si>
  <si>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</si>
  <si>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</si>
  <si>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</si>
  <si>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</si>
  <si>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</si>
  <si>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</si>
  <si>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</si>
  <si>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</si>
  <si>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</si>
  <si>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</si>
  <si>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</si>
  <si>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</si>
  <si>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</si>
  <si>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</si>
  <si>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</si>
  <si>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</si>
  <si>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</si>
  <si>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</si>
  <si>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</si>
  <si>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</si>
  <si>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</si>
  <si>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</si>
  <si>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</si>
  <si>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</si>
  <si>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</si>
  <si>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</si>
  <si>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</si>
  <si>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</si>
  <si>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</si>
  <si>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</si>
  <si>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</si>
  <si>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</si>
  <si>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</si>
  <si>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</si>
  <si>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</si>
  <si>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</si>
  <si>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</si>
  <si>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</si>
  <si>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</si>
  <si>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</si>
  <si>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</si>
  <si>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</si>
  <si>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</si>
  <si>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</si>
  <si>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</si>
  <si>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</si>
  <si>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</si>
  <si>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</si>
  <si>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</si>
  <si>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</si>
  <si>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</si>
  <si>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</si>
  <si>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</si>
  <si>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</si>
  <si>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</si>
  <si>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</si>
  <si>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</si>
  <si>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</si>
  <si>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</si>
  <si>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</si>
  <si>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</si>
  <si>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</si>
  <si>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</si>
  <si>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</si>
  <si>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</si>
  <si>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</si>
  <si>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</si>
  <si>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</si>
  <si>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</si>
  <si>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</si>
  <si>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</si>
  <si>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</si>
  <si>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</si>
  <si>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</si>
  <si>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</si>
  <si>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</si>
  <si>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</si>
  <si>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</si>
  <si>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</si>
  <si>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</si>
  <si>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</si>
  <si>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</si>
  <si>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</si>
  <si>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</si>
  <si>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</si>
  <si>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</si>
  <si>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</si>
  <si>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</si>
  <si>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</si>
  <si>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</si>
  <si>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</si>
  <si>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</si>
  <si>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</si>
  <si>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</si>
  <si>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</si>
  <si>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</si>
  <si>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</si>
  <si>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</si>
  <si>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</si>
  <si>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</si>
  <si>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</si>
  <si>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</si>
  <si>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</si>
  <si>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</si>
  <si>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</si>
  <si>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</si>
  <si>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</si>
  <si>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</si>
  <si>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</si>
  <si>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</si>
  <si>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</si>
  <si>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</si>
  <si>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</si>
  <si>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</si>
  <si>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</si>
  <si>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</si>
  <si>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</si>
  <si>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</si>
  <si>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</si>
  <si>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</si>
  <si>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</si>
  <si>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</si>
  <si>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</si>
  <si>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</si>
  <si>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</si>
  <si>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</si>
  <si>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</si>
  <si>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</si>
  <si>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</si>
  <si>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</si>
  <si>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</si>
  <si>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</si>
  <si>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</si>
  <si>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</si>
  <si>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</si>
  <si>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</si>
  <si>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</si>
  <si>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</si>
  <si>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</si>
  <si>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</si>
  <si>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</si>
  <si>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</si>
  <si>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</si>
  <si>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</si>
  <si>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</si>
  <si>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</si>
  <si>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</si>
  <si>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</si>
  <si>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</si>
  <si>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</si>
  <si>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</si>
  <si>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</si>
  <si>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</si>
  <si>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</si>
  <si>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</si>
  <si>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</si>
  <si>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</si>
  <si>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</si>
  <si>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</si>
  <si>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</si>
  <si>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</si>
  <si>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</si>
  <si>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</si>
  <si>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</si>
  <si>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</si>
  <si>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</si>
  <si>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</si>
  <si>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</si>
  <si>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</si>
  <si>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</si>
  <si>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</si>
  <si>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</si>
  <si>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</si>
  <si>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</si>
  <si>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</si>
  <si>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</si>
  <si>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</si>
  <si>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</si>
  <si>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</si>
  <si>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</si>
  <si>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</si>
  <si>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</si>
  <si>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</si>
  <si>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</si>
  <si>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</si>
  <si>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</si>
  <si>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</si>
  <si>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</si>
  <si>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</si>
  <si>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</si>
  <si>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</si>
  <si>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</si>
  <si>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</si>
  <si>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</si>
  <si>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</si>
  <si>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</si>
  <si>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</si>
  <si>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</si>
  <si>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</si>
  <si>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</si>
  <si>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</si>
  <si>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</si>
  <si>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</si>
  <si>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</si>
  <si>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</si>
  <si>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</si>
  <si>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</si>
  <si>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</si>
  <si>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</si>
  <si>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</si>
  <si>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</si>
  <si>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</si>
  <si>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</si>
  <si>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</si>
  <si>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</si>
  <si>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</si>
  <si>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</si>
  <si>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</si>
  <si>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</si>
  <si>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</si>
  <si>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</si>
  <si>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</si>
  <si>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</si>
  <si>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</si>
  <si>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</si>
  <si>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</si>
  <si>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</si>
  <si>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</si>
  <si>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</si>
  <si>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</si>
  <si>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</si>
  <si>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</si>
  <si>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</si>
  <si>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</si>
  <si>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</si>
  <si>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</si>
  <si>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</si>
  <si>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</si>
  <si>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</si>
  <si>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</si>
  <si>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</si>
  <si>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</si>
  <si>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</si>
  <si>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</si>
  <si>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</si>
  <si>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</si>
  <si>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</si>
  <si>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</si>
  <si>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</si>
  <si>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</si>
  <si>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</si>
  <si>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</si>
  <si>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</si>
  <si>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</si>
  <si>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</si>
  <si>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</si>
  <si>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</si>
  <si>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</si>
  <si>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</si>
  <si>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</si>
  <si>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</si>
  <si>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</si>
  <si>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</si>
  <si>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</si>
  <si>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</si>
  <si>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</si>
  <si>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</si>
  <si>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</si>
  <si>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</si>
  <si>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</si>
  <si>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</si>
  <si>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</si>
  <si>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</si>
  <si>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</si>
  <si>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</si>
  <si>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</si>
  <si>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</si>
  <si>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</si>
  <si>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</si>
  <si>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</si>
  <si>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</si>
  <si>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</si>
  <si>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</si>
  <si>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</si>
  <si>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</si>
  <si>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</si>
  <si>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</si>
  <si>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</si>
  <si>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</si>
  <si>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</si>
  <si>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</si>
  <si>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</si>
  <si>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</si>
  <si>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</si>
  <si>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</si>
  <si>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</si>
  <si>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</si>
  <si>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</si>
  <si>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</si>
  <si>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</si>
  <si>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</si>
  <si>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</si>
  <si>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</si>
  <si>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</si>
  <si>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</si>
  <si>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</si>
  <si>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</si>
  <si>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</si>
  <si>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</si>
  <si>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</si>
  <si>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</si>
  <si>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</si>
  <si>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</si>
  <si>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</si>
  <si>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</si>
  <si>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</si>
  <si>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</si>
  <si>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</si>
  <si>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</si>
  <si>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</si>
  <si>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</si>
  <si>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</si>
  <si>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</si>
  <si>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</si>
  <si>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</si>
  <si>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</si>
  <si>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</si>
  <si>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</si>
  <si>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</si>
  <si>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</si>
  <si>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</si>
  <si>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</si>
  <si>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</si>
  <si>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</si>
  <si>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</si>
  <si>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</si>
  <si>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</si>
  <si>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</si>
  <si>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</si>
  <si>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</si>
  <si>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</si>
  <si>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</si>
  <si>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</si>
  <si>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</si>
  <si>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</si>
  <si>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</si>
  <si>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</si>
  <si>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</si>
  <si>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</si>
  <si>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</si>
  <si>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</si>
  <si>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</si>
  <si>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</si>
  <si>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</si>
  <si>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</si>
  <si>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</si>
  <si>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</si>
  <si>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</si>
  <si>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</si>
  <si>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</si>
  <si>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</si>
  <si>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</si>
  <si>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</si>
  <si>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</si>
  <si>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</si>
  <si>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</si>
  <si>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</si>
  <si>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</si>
  <si>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</si>
  <si>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</si>
  <si>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</si>
  <si>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</si>
  <si>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</si>
  <si>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</si>
  <si>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</si>
  <si>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</si>
  <si>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</si>
  <si>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</si>
  <si>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</si>
  <si>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</si>
  <si>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</si>
  <si>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</si>
  <si>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</si>
  <si>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</si>
  <si>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</si>
  <si>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</si>
  <si>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</si>
  <si>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</si>
  <si>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</si>
  <si>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</si>
  <si>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</si>
  <si>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</si>
  <si>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</si>
  <si>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</si>
  <si>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</si>
  <si>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</si>
  <si>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</si>
  <si>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</si>
  <si>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</si>
  <si>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</si>
  <si>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</si>
  <si>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</si>
  <si>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</si>
  <si>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</si>
  <si>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</si>
  <si>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</si>
  <si>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</si>
  <si>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</si>
  <si>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</si>
  <si>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</si>
  <si>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</si>
  <si>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</si>
  <si>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</si>
  <si>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</si>
  <si>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</si>
  <si>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</si>
  <si>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</si>
  <si>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</si>
  <si>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</si>
  <si>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</si>
  <si>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</si>
  <si>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</si>
  <si>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</si>
  <si>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</si>
  <si>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</si>
  <si>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</si>
  <si>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</si>
  <si>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</si>
  <si>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</si>
  <si>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</si>
  <si>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</si>
  <si>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</si>
  <si>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</si>
  <si>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</si>
  <si>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</si>
  <si>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</si>
  <si>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</si>
  <si>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</si>
  <si>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</si>
  <si>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</si>
  <si>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</si>
  <si>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</si>
  <si>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</si>
  <si>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</si>
  <si>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</si>
  <si>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</si>
  <si>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</si>
  <si>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</si>
  <si>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</si>
  <si>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</si>
  <si>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</si>
  <si>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</si>
  <si>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</si>
  <si>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</si>
  <si>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</si>
  <si>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</si>
  <si>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</si>
  <si>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</si>
  <si>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</si>
  <si>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</si>
  <si>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</si>
  <si>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</si>
  <si>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</si>
  <si>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</si>
  <si>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</si>
  <si>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</si>
  <si>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</si>
  <si>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</si>
  <si>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</si>
  <si>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</si>
  <si>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</si>
  <si>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</si>
  <si>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</si>
  <si>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</si>
  <si>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</si>
  <si>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</si>
  <si>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</si>
  <si>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</si>
  <si>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</si>
  <si>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</si>
  <si>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</si>
  <si>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</si>
  <si>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</si>
  <si>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</si>
  <si>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</si>
  <si>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</si>
  <si>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</si>
  <si>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</si>
  <si>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</si>
  <si>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</si>
  <si>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</si>
  <si>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</si>
  <si>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</si>
  <si>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</si>
  <si>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</si>
  <si>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</si>
  <si>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</si>
  <si>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</si>
  <si>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</si>
  <si>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</si>
  <si>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</si>
  <si>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</si>
  <si>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</si>
  <si>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</si>
  <si>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</si>
  <si>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</si>
  <si>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</si>
  <si>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</si>
  <si>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</si>
  <si>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</si>
  <si>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</si>
  <si>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</si>
  <si>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</si>
  <si>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</si>
  <si>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</si>
  <si>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</si>
  <si>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</si>
  <si>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</si>
  <si>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</si>
  <si>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</si>
  <si>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</si>
  <si>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</si>
  <si>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</si>
  <si>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</si>
  <si>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</si>
  <si>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</si>
  <si>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</si>
  <si>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</si>
  <si>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</si>
  <si>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</si>
  <si>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</si>
  <si>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</si>
  <si>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</si>
  <si>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</si>
  <si>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</si>
  <si>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</si>
  <si>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</si>
  <si>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</si>
  <si>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</si>
  <si>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</si>
  <si>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</si>
  <si>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</si>
  <si>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</si>
  <si>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</si>
  <si>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</si>
  <si>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</si>
  <si>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</si>
  <si>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</si>
  <si>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</si>
  <si>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</si>
  <si>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</si>
  <si>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</si>
  <si>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</si>
  <si>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</si>
  <si>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</si>
  <si>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</si>
  <si>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</si>
  <si>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</si>
  <si>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</si>
  <si>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</si>
  <si>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</si>
  <si>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</si>
  <si>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</si>
  <si>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</si>
  <si>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</si>
  <si>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</si>
  <si>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</si>
  <si>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</si>
  <si>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</si>
  <si>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</si>
  <si>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</si>
  <si>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</si>
  <si>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</si>
  <si>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</si>
  <si>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</si>
  <si>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</si>
  <si>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</si>
  <si>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</si>
  <si>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</si>
  <si>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</si>
  <si>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</si>
  <si>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</si>
  <si>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</si>
  <si>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</si>
  <si>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</si>
  <si>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</si>
  <si>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</si>
  <si>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</si>
  <si>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</si>
  <si>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</si>
  <si>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</si>
  <si>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</si>
  <si>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</si>
  <si>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</si>
  <si>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</si>
  <si>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</si>
  <si>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</si>
  <si>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</si>
  <si>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</si>
  <si>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</si>
  <si>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</si>
  <si>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</si>
  <si>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</si>
  <si>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</si>
  <si>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</si>
  <si>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</si>
  <si>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</si>
  <si>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</si>
  <si>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</si>
  <si>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</si>
  <si>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</si>
  <si>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</si>
  <si>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</si>
  <si>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</si>
  <si>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</si>
  <si>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</si>
  <si>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</si>
  <si>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</si>
  <si>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</si>
  <si>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</si>
  <si>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</si>
  <si>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</si>
  <si>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</si>
  <si>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</si>
  <si>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</si>
  <si>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</si>
  <si>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</si>
  <si>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</si>
  <si>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</si>
  <si>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</si>
  <si>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</si>
  <si>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</si>
  <si>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</si>
  <si>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</si>
  <si>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</si>
  <si>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</si>
  <si>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</si>
  <si>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</si>
  <si>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</si>
  <si>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</si>
  <si>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</si>
  <si>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</si>
  <si>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</si>
  <si>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</si>
  <si>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</si>
  <si>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</si>
  <si>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</si>
  <si>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</si>
  <si>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</si>
  <si>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</si>
  <si>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</si>
  <si>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</si>
  <si>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</si>
  <si>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</si>
  <si>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</si>
  <si>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</si>
  <si>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</si>
  <si>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</si>
  <si>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</si>
  <si>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</si>
  <si>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</si>
  <si>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</si>
  <si>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</si>
  <si>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</si>
  <si>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</si>
  <si>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</si>
  <si>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</si>
  <si>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</si>
  <si>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</si>
  <si>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</si>
  <si>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</si>
  <si>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</si>
  <si>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</si>
  <si>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</si>
  <si>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</si>
  <si>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</si>
  <si>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</si>
  <si>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</si>
  <si>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</si>
  <si>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</si>
  <si>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</si>
  <si>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</si>
  <si>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</si>
  <si>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</si>
  <si>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</si>
  <si>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</si>
  <si>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</si>
  <si>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</si>
  <si>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</si>
  <si>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</si>
  <si>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</si>
  <si>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</si>
  <si>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</si>
  <si>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</si>
  <si>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</si>
  <si>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</si>
  <si>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</si>
  <si>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</si>
  <si>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</si>
  <si>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</si>
  <si>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</si>
  <si>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</si>
  <si>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</si>
  <si>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</si>
  <si>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</si>
  <si>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</si>
  <si>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</si>
  <si>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</si>
  <si>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</si>
  <si>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</si>
  <si>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</si>
  <si>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</si>
  <si>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</si>
  <si>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</si>
  <si>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</si>
  <si>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</si>
  <si>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</si>
  <si>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</si>
  <si>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</si>
  <si>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</si>
  <si>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</si>
  <si>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</si>
  <si>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</si>
  <si>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</si>
  <si>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</si>
  <si>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</si>
  <si>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</si>
  <si>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</si>
  <si>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</si>
  <si>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</si>
  <si>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</si>
  <si>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</si>
  <si>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</si>
  <si>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</si>
  <si>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</si>
  <si>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</si>
  <si>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</si>
  <si>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</si>
  <si>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</si>
  <si>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</si>
  <si>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</si>
  <si>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</si>
  <si>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</si>
  <si>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</si>
  <si>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</si>
  <si>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</si>
  <si>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</si>
  <si>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</si>
  <si>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</si>
  <si>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</si>
  <si>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</si>
  <si>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</si>
  <si>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</si>
  <si>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</si>
  <si>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</si>
  <si>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</si>
  <si>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</si>
  <si>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</si>
  <si>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</si>
  <si>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</si>
  <si>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</si>
  <si>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</si>
  <si>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</si>
  <si>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</si>
  <si>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</si>
  <si>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</si>
  <si>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</si>
  <si>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</si>
  <si>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</si>
  <si>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</si>
  <si>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</si>
  <si>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</si>
  <si>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</si>
  <si>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</si>
  <si>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</si>
  <si>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</si>
  <si>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</si>
  <si>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</si>
  <si>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</si>
  <si>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</si>
  <si>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</si>
  <si>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</si>
  <si>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</si>
  <si>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</si>
  <si>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</si>
  <si>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</si>
  <si>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</si>
  <si>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</si>
  <si>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</si>
  <si>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</si>
  <si>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</si>
  <si>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</si>
  <si>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</si>
  <si>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</si>
  <si>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</si>
  <si>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</si>
  <si>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</si>
  <si>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</si>
  <si>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</si>
  <si>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</si>
  <si>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</si>
  <si>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</si>
  <si>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</si>
  <si>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</si>
  <si>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</si>
  <si>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</si>
  <si>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</si>
  <si>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</si>
  <si>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</si>
  <si>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</si>
  <si>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</si>
  <si>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</si>
  <si>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</si>
  <si>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</si>
  <si>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</si>
  <si>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</si>
  <si>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</si>
  <si>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</si>
  <si>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</si>
  <si>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</si>
  <si>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</si>
  <si>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</si>
  <si>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</si>
  <si>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</si>
  <si>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</si>
  <si>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</si>
  <si>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</si>
  <si>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</si>
  <si>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</si>
  <si>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</si>
  <si>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</si>
  <si>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</si>
  <si>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</si>
  <si>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</si>
  <si>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</si>
  <si>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</si>
  <si>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</si>
  <si>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</si>
  <si>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</si>
  <si>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</si>
  <si>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</si>
  <si>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</si>
  <si>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</si>
  <si>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</si>
  <si>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</si>
  <si>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</si>
  <si>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</si>
  <si>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</si>
  <si>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</si>
  <si>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</si>
  <si>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</si>
  <si>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</si>
  <si>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</si>
  <si>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</si>
  <si>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</si>
  <si>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</si>
  <si>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</si>
  <si>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</si>
  <si>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</si>
  <si>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</si>
  <si>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</si>
  <si>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</si>
  <si>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</si>
  <si>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</si>
  <si>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</si>
  <si>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</si>
  <si>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</si>
  <si>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</si>
  <si>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</si>
  <si>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</si>
  <si>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</si>
  <si>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</si>
  <si>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</si>
  <si>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</si>
  <si>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</si>
  <si>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</si>
  <si>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</si>
  <si>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</si>
  <si>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</si>
  <si>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</si>
  <si>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</si>
  <si>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</si>
  <si>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</si>
  <si>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</si>
  <si>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</si>
  <si>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</si>
  <si>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</si>
  <si>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</si>
  <si>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</si>
  <si>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</si>
  <si>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</si>
  <si>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</si>
  <si>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</si>
  <si>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</si>
  <si>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</si>
  <si>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</si>
  <si>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</si>
  <si>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</si>
  <si>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</si>
  <si>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</si>
  <si>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</si>
  <si>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</si>
  <si>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</si>
  <si>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</si>
  <si>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</si>
  <si>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</si>
  <si>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</si>
  <si>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</si>
  <si>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</si>
  <si>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</si>
  <si>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</si>
  <si>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</si>
  <si>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</si>
  <si>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</si>
  <si>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</si>
  <si>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</si>
  <si>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</si>
  <si>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</si>
  <si>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</si>
  <si>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</si>
  <si>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</si>
  <si>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</si>
  <si>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</si>
  <si>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</si>
  <si>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</si>
  <si>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</si>
  <si>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</si>
  <si>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</si>
  <si>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</si>
  <si>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</si>
  <si>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</si>
  <si>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</si>
  <si>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</si>
  <si>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</si>
  <si>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</si>
  <si>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</si>
  <si>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</si>
  <si>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</si>
  <si>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</si>
  <si>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</si>
  <si>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</si>
  <si>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</si>
  <si>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</si>
  <si>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</si>
  <si>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</si>
  <si>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</si>
  <si>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</si>
  <si>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</si>
  <si>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</si>
  <si>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</si>
  <si>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</si>
  <si>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</si>
  <si>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</si>
  <si>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</si>
  <si>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</si>
  <si>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</si>
  <si>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</si>
  <si>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</si>
  <si>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</si>
  <si>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</si>
  <si>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</si>
  <si>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</si>
  <si>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</si>
  <si>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</si>
  <si>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</si>
  <si>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</si>
  <si>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</si>
  <si>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</si>
  <si>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</si>
  <si>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</si>
  <si>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</si>
  <si>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</si>
  <si>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</si>
  <si>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</si>
  <si>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</si>
  <si>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</si>
  <si>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</si>
  <si>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</si>
  <si>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</si>
  <si>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</si>
  <si>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</si>
  <si>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</si>
  <si>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</si>
  <si>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</si>
  <si>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</si>
  <si>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</si>
  <si>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</si>
  <si>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</si>
  <si>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</si>
  <si>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</si>
  <si>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</si>
  <si>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</si>
  <si>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</si>
  <si>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</si>
  <si>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</si>
  <si>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</si>
  <si>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</si>
  <si>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</si>
  <si>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</si>
  <si>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</si>
  <si>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</si>
  <si>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</si>
  <si>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</si>
  <si>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</si>
  <si>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</si>
  <si>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</si>
  <si>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</si>
  <si>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</si>
  <si>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</si>
  <si>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</si>
  <si>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</si>
  <si>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</si>
  <si>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</si>
  <si>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</si>
  <si>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</si>
  <si>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</si>
  <si>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</si>
  <si>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</si>
  <si>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</si>
  <si>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</si>
  <si>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</si>
  <si>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</si>
  <si>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</si>
  <si>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</si>
  <si>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</si>
  <si>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</si>
  <si>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</si>
  <si>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</si>
  <si>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</si>
  <si>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</si>
  <si>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</si>
  <si>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</si>
  <si>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</si>
  <si>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</si>
  <si>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</si>
  <si>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</si>
  <si>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</si>
  <si>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</si>
  <si>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</si>
  <si>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</si>
  <si>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</si>
  <si>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</si>
  <si>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</si>
  <si>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</si>
  <si>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</si>
  <si>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</si>
  <si>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</si>
  <si>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</si>
  <si>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</si>
  <si>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</si>
  <si>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</si>
  <si>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</si>
  <si>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</si>
  <si>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</si>
  <si>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</si>
  <si>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</si>
  <si>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</si>
  <si>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</si>
  <si>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</si>
  <si>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</si>
  <si>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</si>
  <si>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</si>
  <si>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</si>
  <si>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</si>
  <si>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</si>
  <si>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</si>
  <si>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</si>
  <si>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</si>
  <si>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</si>
  <si>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</si>
  <si>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</si>
  <si>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</si>
  <si>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</si>
  <si>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</si>
  <si>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</si>
  <si>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</si>
  <si>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</si>
  <si>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</si>
  <si>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</si>
  <si>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</si>
  <si>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</si>
  <si>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</si>
  <si>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</si>
  <si>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</si>
  <si>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</si>
  <si>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</si>
  <si>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</si>
  <si>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</si>
  <si>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</si>
  <si>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</si>
  <si>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</si>
  <si>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</si>
  <si>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</si>
  <si>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</si>
  <si>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</si>
  <si>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</si>
  <si>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</si>
  <si>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</si>
  <si>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</si>
  <si>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</si>
  <si>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</si>
  <si>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</si>
  <si>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</si>
  <si>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</si>
  <si>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</si>
  <si>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</si>
  <si>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</si>
  <si>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</si>
  <si>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</si>
  <si>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</si>
  <si>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</si>
  <si>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</si>
  <si>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</si>
  <si>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</si>
  <si>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</si>
  <si>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</si>
  <si>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</si>
  <si>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</si>
  <si>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</si>
  <si>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</si>
  <si>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</si>
  <si>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</si>
  <si>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</si>
  <si>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</si>
  <si>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</si>
  <si>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</si>
  <si>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</si>
  <si>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</si>
  <si>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</si>
  <si>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</si>
  <si>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</si>
  <si>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</si>
  <si>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</si>
  <si>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</si>
  <si>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</si>
  <si>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</si>
  <si>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</si>
  <si>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</si>
  <si>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</si>
  <si>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</si>
  <si>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</si>
  <si>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</si>
  <si>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</si>
  <si>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</si>
  <si>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</si>
  <si>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</si>
  <si>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</si>
  <si>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</si>
  <si>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</si>
  <si>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</si>
  <si>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</si>
  <si>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</si>
  <si>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</si>
  <si>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</si>
  <si>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</si>
  <si>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</si>
  <si>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</si>
  <si>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</si>
  <si>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</si>
  <si>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</si>
  <si>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</si>
  <si>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</si>
  <si>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</si>
  <si>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</si>
  <si>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</si>
  <si>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</si>
  <si>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</si>
  <si>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</si>
  <si>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</si>
  <si>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</si>
  <si>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</si>
  <si>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</si>
  <si>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</si>
  <si>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</si>
  <si>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</si>
  <si>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</si>
  <si>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</si>
  <si>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</si>
  <si>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</si>
  <si>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</si>
  <si>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</si>
  <si>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</si>
  <si>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</si>
  <si>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</si>
  <si>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</si>
  <si>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</si>
  <si>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</si>
  <si>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</si>
  <si>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</si>
  <si>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</si>
  <si>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</si>
  <si>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</si>
  <si>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</si>
  <si>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</si>
  <si>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</si>
  <si>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</si>
  <si>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</si>
  <si>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</si>
  <si>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</si>
  <si>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</si>
  <si>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</si>
  <si>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</si>
  <si>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</si>
  <si>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</si>
  <si>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</si>
  <si>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</si>
  <si>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</si>
  <si>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</si>
  <si>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</si>
  <si>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</si>
  <si>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</si>
  <si>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</si>
  <si>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</si>
  <si>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</si>
  <si>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</si>
  <si>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</si>
  <si>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</si>
  <si>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</si>
  <si>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</si>
  <si>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</si>
  <si>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</si>
  <si>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</si>
  <si>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</si>
  <si>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</si>
  <si>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</si>
  <si>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</si>
  <si>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</si>
  <si>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</si>
  <si>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</si>
  <si>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</si>
  <si>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</si>
  <si>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</si>
  <si>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</si>
  <si>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</si>
  <si>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</si>
  <si>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</si>
  <si>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</si>
  <si>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</si>
  <si>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</si>
  <si>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</si>
  <si>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</si>
  <si>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</si>
  <si>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</si>
  <si>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</si>
  <si>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</si>
  <si>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</si>
  <si>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</si>
  <si>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</si>
  <si>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</si>
  <si>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</si>
  <si>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</si>
  <si>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</si>
  <si>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</si>
  <si>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</si>
  <si>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</si>
  <si>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</si>
  <si>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</si>
  <si>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</si>
  <si>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</si>
  <si>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</si>
  <si>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</si>
  <si>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</si>
  <si>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</si>
  <si>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</si>
  <si>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</si>
  <si>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</si>
  <si>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</si>
  <si>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</si>
  <si>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</si>
  <si>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</si>
  <si>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</si>
  <si>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</si>
  <si>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</si>
  <si>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</si>
  <si>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</si>
  <si>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</si>
  <si>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</si>
  <si>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</si>
  <si>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</si>
  <si>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</si>
  <si>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</si>
  <si>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</si>
  <si>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</si>
  <si>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</si>
  <si>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</si>
  <si>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</si>
  <si>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</si>
  <si>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</si>
  <si>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</si>
  <si>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</si>
  <si>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</si>
  <si>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</si>
  <si>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</si>
  <si>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</si>
  <si>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</si>
  <si>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</si>
  <si>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</si>
  <si>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</si>
  <si>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</si>
  <si>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</si>
  <si>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</si>
  <si>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</si>
  <si>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</si>
  <si>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</si>
  <si>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</si>
  <si>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</si>
  <si>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</si>
  <si>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</si>
  <si>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</si>
  <si>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</si>
  <si>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</si>
  <si>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</si>
  <si>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</si>
  <si>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</si>
  <si>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</si>
  <si>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</si>
  <si>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</si>
  <si>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</si>
  <si>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</si>
  <si>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</si>
  <si>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</si>
  <si>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</si>
  <si>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</si>
  <si>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</si>
  <si>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</si>
  <si>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</si>
  <si>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</si>
  <si>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</si>
  <si>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</si>
  <si>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</si>
  <si>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</si>
  <si>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</si>
  <si>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</si>
  <si>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</si>
  <si>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</si>
  <si>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</si>
  <si>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</si>
  <si>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</si>
  <si>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</si>
  <si>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</si>
  <si>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</si>
  <si>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</si>
  <si>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</si>
  <si>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</si>
  <si>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</si>
  <si>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</si>
  <si>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</si>
  <si>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</si>
  <si>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</si>
  <si>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</si>
  <si>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</si>
  <si>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</si>
  <si>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</si>
  <si>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</si>
  <si>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</si>
  <si>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</si>
  <si>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</si>
  <si>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</si>
  <si>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</si>
  <si>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</si>
  <si>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</si>
  <si>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</si>
  <si>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</si>
  <si>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</si>
  <si>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</si>
  <si>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</si>
  <si>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</si>
  <si>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</si>
  <si>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</si>
  <si>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</si>
  <si>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</si>
  <si>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</si>
  <si>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</si>
  <si>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</si>
  <si>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</si>
  <si>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</si>
  <si>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</si>
  <si>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</si>
  <si>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</si>
  <si>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</si>
  <si>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</si>
  <si>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</si>
  <si>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</si>
  <si>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</si>
  <si>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</si>
  <si>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</si>
  <si>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</si>
  <si>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</si>
  <si>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</si>
  <si>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</si>
  <si>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</si>
  <si>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</si>
  <si>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</si>
  <si>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</si>
  <si>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</si>
  <si>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</si>
  <si>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</si>
  <si>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</si>
  <si>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</si>
  <si>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</si>
  <si>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</si>
  <si>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</si>
  <si>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</si>
  <si>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</si>
  <si>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</si>
  <si>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</si>
  <si>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</si>
  <si>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</si>
  <si>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</si>
  <si>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</si>
  <si>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</si>
  <si>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</si>
  <si>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</si>
  <si>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</si>
  <si>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</si>
  <si>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</si>
  <si>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</si>
  <si>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</si>
  <si>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</si>
  <si>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</si>
  <si>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</si>
  <si>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</si>
  <si>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</si>
  <si>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</si>
  <si>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</si>
  <si>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</si>
  <si>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</si>
  <si>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</si>
  <si>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</si>
  <si>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</si>
  <si>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</si>
  <si>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</si>
  <si>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</si>
  <si>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</si>
  <si>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</si>
  <si>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</si>
  <si>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</si>
  <si>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</si>
  <si>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</si>
  <si>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</si>
  <si>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</si>
  <si>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</si>
  <si>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</si>
  <si>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</si>
  <si>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</si>
  <si>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</si>
  <si>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</si>
  <si>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</si>
  <si>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</si>
  <si>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</si>
  <si>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</si>
  <si>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</si>
  <si>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</si>
  <si>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</si>
  <si>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</si>
  <si>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</si>
  <si>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</si>
  <si>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</si>
  <si>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</si>
  <si>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</si>
  <si>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</si>
  <si>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</si>
  <si>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</si>
  <si>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</si>
  <si>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</si>
  <si>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</si>
  <si>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</si>
  <si>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</si>
  <si>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</si>
  <si>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</si>
  <si>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</si>
  <si>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</si>
  <si>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</si>
  <si>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</si>
  <si>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</si>
  <si>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</si>
  <si>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</si>
  <si>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</si>
  <si>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</si>
  <si>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</si>
  <si>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</si>
  <si>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</si>
  <si>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</si>
  <si>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</si>
  <si>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</si>
  <si>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</si>
  <si>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</si>
  <si>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</si>
  <si>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</si>
  <si>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</si>
  <si>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</si>
  <si>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</si>
  <si>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</si>
  <si>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</si>
  <si>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</si>
  <si>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</si>
  <si>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</si>
  <si>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</si>
  <si>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</si>
  <si>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</si>
  <si>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</si>
  <si>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</si>
  <si>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</si>
  <si>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</si>
  <si>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</si>
  <si>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</si>
  <si>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</si>
  <si>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</si>
  <si>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</si>
  <si>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</si>
  <si>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</si>
  <si>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</si>
  <si>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</si>
  <si>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</si>
  <si>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</si>
  <si>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</si>
  <si>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</si>
  <si>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</si>
  <si>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</si>
  <si>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</si>
  <si>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</si>
  <si>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</si>
  <si>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</si>
  <si>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</si>
  <si>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</si>
  <si>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</si>
  <si>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</si>
  <si>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</si>
  <si>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</si>
  <si>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</si>
  <si>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</si>
  <si>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</si>
  <si>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</si>
  <si>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</si>
  <si>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</si>
  <si>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</si>
  <si>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</si>
  <si>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</si>
  <si>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</si>
  <si>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</si>
  <si>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</si>
  <si>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</si>
  <si>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</si>
  <si>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</si>
  <si>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</si>
  <si>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</si>
  <si>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</si>
  <si>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</si>
  <si>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</si>
  <si>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</si>
  <si>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</si>
  <si>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</si>
  <si>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</si>
  <si>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</si>
  <si>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</si>
  <si>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</si>
  <si>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</si>
  <si>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</si>
  <si>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</si>
  <si>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</si>
  <si>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</si>
  <si>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</si>
  <si>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</si>
  <si>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</si>
  <si>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</si>
  <si>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</si>
  <si>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</si>
  <si>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</si>
  <si>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</si>
  <si>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</si>
  <si>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</si>
  <si>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</si>
  <si>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</si>
  <si>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</si>
  <si>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</si>
  <si>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</si>
  <si>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</si>
  <si>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</si>
  <si>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</si>
  <si>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</si>
  <si>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</si>
  <si>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</si>
  <si>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</si>
  <si>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</si>
  <si>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</si>
  <si>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</si>
  <si>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</si>
  <si>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</si>
  <si>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</si>
  <si>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</si>
  <si>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</si>
  <si>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</si>
  <si>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</si>
  <si>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</si>
  <si>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</si>
  <si>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</si>
  <si>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</si>
  <si>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</si>
  <si>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</si>
  <si>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</si>
  <si>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</si>
  <si>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</si>
  <si>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</si>
  <si>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</si>
  <si>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</si>
  <si>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</si>
  <si>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</si>
  <si>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</si>
  <si>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</si>
  <si>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</si>
  <si>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</si>
  <si>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</si>
  <si>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</si>
  <si>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</si>
  <si>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</si>
  <si>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</si>
  <si>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</si>
  <si>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</si>
  <si>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</si>
  <si>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</si>
  <si>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</si>
  <si>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</si>
  <si>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</si>
  <si>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</si>
  <si>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</si>
  <si>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</si>
  <si>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</si>
  <si>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</si>
  <si>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</si>
  <si>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</si>
  <si>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</si>
  <si>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</si>
  <si>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</si>
  <si>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</si>
  <si>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</si>
  <si>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</si>
  <si>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</si>
  <si>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</si>
  <si>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</si>
  <si>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</si>
  <si>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</si>
  <si>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</si>
  <si>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</si>
  <si>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</si>
  <si>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</si>
  <si>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</si>
  <si>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</si>
  <si>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</si>
  <si>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</si>
  <si>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</si>
  <si>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</si>
  <si>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</si>
  <si>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</si>
  <si>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</si>
  <si>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</si>
  <si>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</si>
  <si>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</si>
  <si>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</si>
  <si>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</si>
  <si>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</si>
  <si>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</si>
  <si>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</si>
  <si>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</si>
  <si>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</si>
  <si>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</si>
  <si>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</si>
  <si>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</si>
  <si>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</si>
  <si>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</si>
  <si>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</si>
  <si>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</si>
  <si>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</si>
  <si>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</si>
  <si>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</si>
  <si>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</si>
  <si>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</si>
  <si>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</si>
  <si>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</si>
  <si>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</si>
  <si>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</si>
  <si>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</si>
  <si>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</si>
  <si>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</si>
  <si>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</si>
  <si>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</si>
  <si>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</si>
  <si>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</si>
  <si>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</si>
  <si>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</si>
  <si>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</si>
  <si>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</si>
  <si>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</si>
  <si>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</si>
  <si>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</si>
  <si>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</si>
  <si>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</si>
  <si>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</si>
  <si>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</si>
  <si>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</si>
  <si>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</si>
  <si>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</si>
  <si>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</si>
  <si>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</si>
  <si>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</si>
  <si>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</si>
  <si>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</si>
  <si>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</si>
  <si>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</si>
  <si>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</si>
  <si>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</si>
  <si>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</si>
  <si>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</si>
  <si>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</si>
  <si>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</si>
  <si>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</si>
  <si>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</si>
  <si>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</si>
  <si>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</si>
  <si>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</si>
  <si>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</si>
  <si>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</si>
  <si>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</si>
  <si>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</si>
  <si>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</si>
  <si>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</si>
  <si>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</si>
  <si>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</si>
  <si>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</si>
  <si>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</si>
  <si>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</si>
  <si>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</si>
  <si>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</si>
  <si>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</si>
  <si>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</si>
  <si>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</si>
  <si>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</si>
  <si>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</si>
  <si>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</si>
  <si>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</si>
  <si>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</si>
  <si>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</si>
  <si>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</si>
  <si>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</si>
  <si>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</si>
  <si>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</si>
  <si>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</si>
  <si>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</si>
  <si>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</si>
  <si>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</si>
  <si>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</si>
  <si>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</si>
  <si>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</si>
  <si>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</si>
  <si>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</si>
  <si>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</si>
  <si>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</si>
  <si>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</si>
  <si>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</si>
  <si>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</si>
  <si>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</si>
  <si>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</si>
  <si>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</si>
  <si>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</si>
  <si>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</si>
  <si>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</si>
  <si>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</si>
  <si>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</si>
  <si>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</si>
  <si>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</si>
  <si>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</si>
  <si>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</si>
  <si>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</si>
  <si>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</si>
  <si>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</si>
  <si>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</si>
  <si>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</si>
  <si>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</si>
  <si>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</si>
  <si>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</si>
  <si>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</si>
  <si>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</si>
  <si>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</si>
  <si>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</si>
  <si>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</si>
  <si>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</si>
  <si>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</si>
  <si>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</si>
  <si>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</si>
  <si>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</si>
  <si>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</si>
  <si>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</si>
  <si>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</si>
  <si>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</si>
  <si>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</si>
  <si>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</si>
  <si>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</si>
  <si>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</si>
  <si>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</si>
  <si>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</si>
  <si>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</si>
  <si>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</si>
  <si>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</si>
  <si>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</si>
  <si>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</si>
  <si>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</si>
  <si>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</si>
  <si>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</si>
  <si>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</si>
  <si>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</si>
  <si>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</si>
  <si>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</si>
  <si>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</si>
  <si>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</si>
  <si>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</si>
  <si>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</si>
  <si>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</si>
  <si>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</si>
  <si>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</si>
  <si>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</si>
  <si>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</si>
  <si>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</si>
  <si>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</si>
  <si>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</si>
  <si>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</si>
  <si>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</si>
  <si>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</si>
  <si>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</si>
  <si>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</si>
  <si>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</si>
  <si>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</si>
  <si>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</si>
  <si>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</si>
  <si>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</si>
  <si>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</si>
  <si>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</si>
  <si>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</si>
  <si>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</si>
  <si>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</si>
  <si>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</si>
  <si>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</si>
  <si>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</si>
  <si>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</si>
  <si>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</si>
  <si>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</si>
  <si>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</si>
  <si>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</si>
  <si>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</si>
  <si>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</si>
  <si>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</si>
  <si>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</si>
  <si>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</si>
  <si>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</si>
  <si>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</si>
  <si>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</si>
  <si>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</si>
  <si>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</si>
  <si>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</si>
  <si>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</si>
  <si>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</si>
  <si>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</si>
  <si>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</si>
  <si>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</si>
  <si>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</si>
  <si>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</si>
  <si>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</si>
  <si>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</si>
  <si>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</si>
  <si>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</si>
  <si>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</si>
  <si>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</si>
  <si>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</si>
  <si>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</si>
  <si>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</si>
  <si>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</si>
  <si>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</si>
  <si>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</si>
  <si>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</si>
  <si>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</si>
  <si>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</si>
  <si>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</si>
  <si>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</si>
  <si>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</si>
  <si>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</si>
  <si>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</si>
  <si>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</si>
  <si>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</si>
  <si>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</si>
  <si>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</si>
  <si>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</si>
  <si>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</si>
  <si>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</si>
  <si>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</si>
  <si>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</si>
  <si>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</si>
  <si>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</si>
  <si>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</si>
  <si>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</si>
  <si>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</si>
  <si>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</si>
  <si>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</si>
  <si>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</si>
  <si>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</si>
  <si>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</si>
  <si>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</si>
  <si>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</si>
  <si>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</si>
  <si>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</si>
  <si>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</si>
  <si>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</si>
  <si>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</si>
  <si>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</si>
  <si>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</si>
  <si>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</si>
  <si>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</si>
  <si>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</si>
  <si>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</si>
  <si>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</si>
  <si>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</si>
  <si>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</si>
  <si>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</si>
  <si>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</si>
  <si>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</si>
  <si>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</si>
  <si>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</si>
  <si>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</si>
  <si>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</si>
  <si>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</si>
  <si>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</si>
  <si>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</si>
  <si>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</si>
  <si>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</si>
  <si>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</si>
  <si>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</si>
  <si>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</si>
  <si>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</si>
  <si>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</si>
  <si>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</si>
  <si>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</si>
  <si>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</si>
  <si>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</si>
  <si>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</si>
  <si>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</si>
  <si>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</si>
  <si>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</si>
  <si>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</si>
  <si>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</si>
  <si>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</si>
  <si>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</si>
  <si>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</si>
  <si>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</si>
  <si>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</si>
  <si>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</si>
  <si>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</si>
  <si>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</si>
  <si>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</si>
  <si>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</si>
  <si>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</si>
  <si>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</si>
  <si>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</si>
  <si>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</si>
  <si>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</si>
  <si>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</si>
  <si>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</si>
  <si>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</si>
  <si>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</si>
  <si>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</si>
  <si>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</si>
  <si>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</si>
  <si>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</si>
  <si>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</si>
  <si>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</si>
  <si>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</si>
  <si>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</si>
  <si>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</si>
  <si>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</si>
  <si>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</si>
  <si>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</si>
  <si>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</si>
  <si>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</si>
  <si>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</si>
  <si>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</si>
  <si>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</si>
  <si>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</si>
  <si>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</si>
  <si>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</si>
  <si>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</si>
  <si>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</si>
  <si>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</si>
  <si>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</si>
  <si>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</si>
  <si>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</si>
  <si>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</si>
  <si>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</si>
  <si>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</si>
  <si>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</si>
  <si>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</si>
  <si>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</si>
  <si>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</si>
  <si>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</si>
  <si>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</si>
  <si>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</si>
  <si>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</si>
  <si>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</si>
  <si>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</si>
  <si>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</si>
  <si>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</si>
  <si>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</si>
  <si>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</si>
  <si>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</si>
  <si>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</si>
  <si>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</si>
  <si>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</si>
  <si>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</si>
  <si>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</si>
  <si>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</si>
  <si>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</si>
  <si>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</si>
  <si>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</si>
  <si>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</si>
  <si>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</si>
  <si>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</si>
  <si>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</si>
  <si>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</si>
  <si>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</si>
  <si>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</si>
  <si>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</si>
  <si>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</si>
  <si>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</si>
  <si>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</si>
  <si>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</si>
  <si>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</si>
  <si>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</si>
  <si>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</si>
  <si>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</si>
  <si>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</si>
  <si>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</si>
  <si>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</si>
  <si>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</si>
  <si>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</si>
  <si>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</si>
  <si>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</si>
  <si>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</si>
  <si>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</si>
  <si>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</si>
  <si>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</si>
  <si>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</si>
  <si>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</si>
  <si>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</si>
  <si>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</si>
  <si>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</si>
  <si>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</si>
  <si>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</si>
  <si>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</si>
  <si>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</si>
  <si>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</si>
  <si>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</si>
  <si>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</si>
  <si>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</si>
  <si>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</si>
  <si>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</si>
  <si>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</si>
  <si>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</si>
  <si>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</si>
  <si>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</si>
  <si>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</si>
  <si>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</si>
  <si>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</si>
  <si>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</si>
  <si>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</si>
  <si>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</si>
  <si>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</si>
  <si>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</si>
  <si>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</si>
  <si>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</si>
  <si>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</si>
  <si>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</si>
  <si>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</si>
  <si>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</si>
  <si>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</si>
  <si>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</si>
  <si>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</si>
  <si>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</si>
  <si>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</si>
  <si>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</si>
  <si>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</si>
  <si>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</si>
  <si>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</si>
  <si>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</si>
  <si>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</si>
  <si>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</si>
  <si>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</si>
  <si>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</si>
  <si>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</si>
  <si>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</si>
  <si>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</si>
  <si>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</si>
  <si>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</si>
  <si>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</si>
  <si>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</si>
  <si>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</si>
  <si>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</si>
  <si>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</si>
  <si>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</si>
  <si>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</si>
  <si>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</si>
  <si>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</si>
  <si>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</si>
  <si>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</si>
  <si>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</si>
  <si>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</si>
  <si>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</si>
  <si>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</si>
  <si>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</si>
  <si>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</si>
  <si>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</si>
  <si>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</si>
  <si>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</si>
  <si>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</si>
  <si>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</si>
  <si>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</si>
  <si>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</si>
  <si>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</si>
  <si>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</si>
  <si>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</si>
  <si>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</si>
  <si>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</si>
  <si>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</si>
  <si>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</si>
  <si>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</si>
  <si>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</si>
  <si>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</si>
  <si>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</si>
  <si>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</si>
  <si>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</si>
  <si>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</si>
  <si>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</si>
  <si>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</si>
  <si>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</si>
  <si>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</si>
  <si>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</si>
  <si>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</si>
  <si>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</si>
  <si>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</si>
  <si>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</si>
  <si>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</si>
  <si>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</si>
  <si>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</si>
  <si>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</si>
  <si>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</si>
  <si>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</si>
  <si>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</si>
  <si>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</si>
  <si>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</si>
  <si>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</si>
  <si>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</si>
  <si>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</si>
  <si>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</si>
  <si>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</si>
  <si>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</si>
  <si>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</si>
  <si>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</si>
  <si>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</si>
  <si>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</si>
  <si>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</si>
  <si>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</si>
  <si>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</si>
  <si>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</si>
  <si>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</si>
  <si>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</si>
  <si>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</si>
  <si>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</si>
  <si>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</si>
  <si>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</si>
  <si>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</si>
  <si>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</si>
  <si>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</si>
  <si>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</si>
  <si>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</si>
  <si>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</si>
  <si>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</si>
  <si>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</si>
  <si>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</si>
  <si>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</si>
  <si>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</si>
  <si>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</si>
  <si>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</si>
  <si>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</si>
  <si>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</si>
  <si>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</si>
  <si>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</si>
  <si>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</si>
  <si>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</si>
  <si>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</si>
  <si>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</si>
  <si>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</si>
  <si>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</si>
  <si>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</si>
  <si>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</si>
  <si>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</si>
  <si>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</si>
  <si>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</si>
  <si>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</si>
  <si>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</si>
  <si>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</si>
  <si>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</si>
  <si>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</si>
  <si>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</si>
  <si>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</si>
  <si>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</si>
  <si>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</si>
  <si>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</si>
  <si>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</si>
  <si>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</si>
  <si>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</si>
  <si>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</si>
  <si>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</si>
  <si>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</si>
  <si>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</si>
  <si>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</si>
  <si>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</si>
  <si>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</si>
  <si>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</si>
  <si>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</si>
  <si>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</si>
  <si>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</si>
  <si>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</si>
  <si>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</si>
  <si>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</si>
  <si>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</si>
  <si>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</si>
  <si>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</si>
  <si>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</si>
  <si>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</si>
  <si>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</si>
  <si>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</si>
  <si>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</si>
  <si>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</si>
  <si>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</si>
  <si>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</si>
  <si>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</si>
  <si>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</si>
  <si>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</si>
  <si>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</si>
  <si>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</si>
  <si>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</si>
  <si>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</si>
  <si>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</si>
  <si>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</si>
  <si>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</si>
  <si>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</si>
  <si>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</si>
  <si>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</si>
  <si>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</si>
  <si>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</si>
  <si>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</si>
  <si>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</si>
  <si>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</si>
  <si>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</si>
  <si>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</si>
  <si>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</si>
  <si>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</si>
  <si>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</si>
  <si>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</si>
  <si>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</si>
  <si>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</si>
  <si>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</si>
  <si>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</si>
  <si>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</si>
  <si>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</si>
  <si>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</si>
  <si>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</si>
  <si>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</si>
  <si>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</si>
  <si>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</si>
  <si>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</si>
  <si>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</si>
  <si>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</si>
  <si>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</si>
  <si>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</si>
  <si>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</si>
  <si>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</si>
  <si>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</si>
  <si>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</si>
  <si>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</si>
  <si>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</si>
  <si>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</si>
  <si>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</si>
  <si>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</si>
  <si>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</si>
  <si>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</si>
  <si>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</si>
  <si>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</si>
  <si>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</si>
  <si>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</si>
  <si>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</si>
  <si>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</si>
  <si>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</si>
  <si>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</si>
  <si>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</si>
  <si>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</si>
  <si>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</si>
  <si>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</si>
  <si>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</si>
  <si>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</si>
  <si>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</si>
  <si>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</si>
  <si>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</si>
  <si>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</si>
  <si>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</si>
  <si>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</si>
  <si>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</si>
  <si>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</si>
  <si>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</si>
  <si>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</si>
  <si>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</si>
  <si>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</si>
  <si>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</si>
  <si>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</si>
  <si>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</si>
  <si>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</si>
  <si>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</si>
  <si>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</si>
  <si>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</si>
  <si>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</si>
  <si>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</si>
  <si>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</si>
  <si>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</si>
  <si>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</si>
  <si>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</si>
  <si>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</si>
  <si>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</si>
  <si>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</si>
  <si>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</si>
  <si>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</si>
  <si>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</si>
  <si>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</si>
  <si>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</si>
  <si>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</si>
  <si>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</si>
  <si>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</si>
  <si>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</si>
  <si>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</si>
  <si>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</si>
  <si>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</si>
  <si>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</si>
  <si>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</si>
  <si>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</si>
  <si>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</si>
  <si>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</si>
  <si>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</si>
  <si>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</si>
  <si>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</si>
  <si>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</si>
  <si>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</si>
  <si>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</si>
  <si>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</si>
  <si>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</si>
  <si>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</si>
  <si>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</si>
  <si>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</si>
  <si>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</si>
  <si>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</si>
  <si>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</si>
  <si>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</si>
  <si>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</si>
  <si>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</si>
  <si>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</si>
  <si>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</si>
  <si>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</si>
  <si>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</si>
  <si>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</si>
  <si>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</si>
  <si>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</si>
  <si>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</si>
  <si>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</si>
  <si>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</si>
  <si>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</si>
  <si>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</si>
  <si>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</si>
  <si>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</si>
  <si>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</si>
  <si>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</si>
  <si>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</si>
  <si>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</si>
  <si>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</si>
  <si>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</si>
  <si>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</si>
  <si>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</si>
  <si>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</si>
  <si>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</si>
  <si>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</si>
  <si>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</si>
  <si>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</si>
  <si>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</si>
  <si>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</si>
  <si>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</si>
  <si>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</si>
  <si>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</si>
  <si>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</si>
  <si>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</si>
  <si>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</si>
  <si>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</si>
  <si>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</si>
  <si>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</si>
  <si>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</si>
  <si>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</si>
  <si>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</si>
  <si>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</si>
  <si>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</si>
  <si>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</si>
  <si>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</si>
  <si>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</si>
  <si>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</si>
  <si>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</si>
  <si>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</si>
  <si>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</si>
  <si>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</si>
  <si>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</si>
  <si>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</si>
  <si>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</si>
  <si>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</si>
  <si>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</si>
  <si>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</si>
  <si>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</si>
  <si>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</si>
  <si>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</si>
  <si>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</si>
  <si>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</si>
  <si>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</si>
  <si>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</si>
  <si>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</si>
  <si>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</si>
  <si>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</si>
  <si>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</si>
  <si>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</si>
  <si>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</si>
  <si>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</si>
  <si>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</si>
  <si>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</si>
  <si>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</si>
  <si>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</si>
  <si>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</si>
  <si>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</si>
  <si>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</si>
  <si>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</si>
  <si>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</si>
  <si>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</si>
  <si>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</si>
  <si>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</si>
  <si>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</si>
  <si>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</si>
  <si>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</si>
  <si>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</si>
  <si>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</si>
  <si>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</si>
  <si>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</si>
  <si>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</si>
  <si>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</si>
  <si>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</si>
  <si>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</si>
  <si>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</si>
  <si>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</si>
  <si>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</si>
  <si>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</si>
  <si>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</si>
  <si>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</si>
  <si>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</si>
  <si>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</si>
  <si>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</si>
  <si>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</si>
  <si>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</si>
  <si>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</si>
  <si>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</si>
  <si>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</si>
  <si>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</si>
  <si>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</si>
  <si>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</si>
  <si>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</si>
  <si>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</si>
  <si>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</si>
  <si>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</si>
  <si>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</si>
  <si>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</si>
  <si>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</si>
  <si>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</si>
  <si>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</si>
  <si>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</si>
  <si>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</si>
  <si>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</si>
  <si>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</si>
  <si>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</si>
  <si>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</si>
  <si>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</si>
  <si>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</si>
  <si>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</si>
  <si>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</si>
  <si>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</si>
  <si>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</si>
  <si>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</si>
  <si>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</si>
  <si>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</si>
  <si>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</si>
  <si>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</si>
  <si>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</si>
  <si>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</si>
  <si>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</si>
  <si>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</si>
  <si>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</si>
  <si>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</si>
  <si>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</si>
  <si>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</si>
  <si>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</si>
  <si>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</si>
  <si>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</si>
  <si>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</si>
  <si>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</si>
  <si>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</si>
  <si>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</si>
  <si>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</si>
  <si>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</si>
  <si>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</si>
  <si>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</si>
  <si>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</si>
  <si>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</si>
  <si>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</si>
  <si>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</si>
  <si>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</si>
  <si>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</si>
  <si>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</si>
  <si>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</si>
  <si>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</si>
  <si>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</si>
  <si>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</si>
  <si>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</si>
  <si>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</si>
  <si>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</si>
  <si>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</si>
  <si>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</si>
  <si>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</si>
  <si>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</si>
  <si>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</si>
  <si>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</si>
  <si>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</si>
  <si>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</si>
  <si>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</si>
  <si>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</si>
  <si>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</si>
  <si>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</si>
  <si>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</si>
  <si>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</si>
  <si>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</si>
  <si>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</si>
  <si>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</si>
  <si>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</si>
  <si>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</si>
  <si>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</si>
  <si>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</si>
  <si>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</si>
  <si>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</si>
  <si>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</si>
  <si>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</si>
  <si>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</si>
  <si>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</si>
  <si>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</si>
  <si>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</si>
  <si>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</si>
  <si>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</si>
  <si>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</si>
  <si>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</si>
  <si>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</si>
  <si>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</si>
  <si>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</si>
  <si>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</si>
  <si>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</si>
  <si>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</si>
  <si>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</si>
  <si>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</si>
  <si>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</si>
  <si>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</si>
  <si>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</si>
  <si>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</si>
  <si>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</si>
  <si>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</si>
  <si>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</si>
  <si>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</si>
  <si>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</si>
  <si>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</si>
  <si>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</si>
  <si>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</si>
  <si>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</si>
  <si>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</si>
  <si>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</si>
  <si>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</si>
  <si>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</si>
  <si>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</si>
  <si>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</si>
  <si>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</si>
  <si>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</si>
  <si>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</si>
  <si>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</si>
  <si>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</si>
  <si>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</si>
  <si>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</si>
  <si>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</si>
  <si>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</si>
  <si>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</si>
  <si>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</si>
  <si>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</si>
  <si>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</si>
  <si>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</si>
  <si>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</si>
  <si>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</si>
  <si>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</si>
  <si>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</si>
  <si>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</si>
  <si>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</si>
  <si>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</si>
  <si>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</si>
  <si>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</si>
  <si>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</si>
  <si>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</si>
  <si>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</si>
  <si>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</si>
  <si>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</si>
  <si>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</si>
  <si>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</si>
  <si>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</si>
  <si>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</si>
  <si>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</si>
  <si>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</si>
  <si>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</si>
  <si>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</si>
  <si>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</si>
  <si>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</si>
  <si>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</si>
  <si>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</si>
  <si>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</si>
  <si>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</si>
  <si>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</si>
  <si>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</si>
  <si>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</si>
  <si>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</si>
  <si>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</si>
  <si>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</si>
  <si>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</si>
  <si>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</si>
  <si>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</si>
  <si>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</si>
  <si>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</si>
  <si>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</si>
  <si>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</si>
  <si>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</si>
  <si>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</si>
  <si>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</si>
  <si>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</si>
  <si>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</si>
  <si>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</si>
  <si>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</si>
  <si>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</si>
  <si>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</si>
  <si>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</si>
  <si>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</si>
  <si>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</si>
  <si>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</si>
  <si>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</si>
  <si>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</si>
  <si>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</si>
  <si>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</si>
  <si>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</si>
  <si>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</si>
  <si>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</si>
  <si>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</si>
  <si>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</si>
  <si>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</si>
  <si>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</si>
  <si>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</si>
  <si>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</si>
  <si>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</si>
  <si>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</si>
  <si>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</si>
  <si>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</si>
  <si>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</si>
  <si>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</si>
  <si>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</si>
  <si>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</si>
  <si>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</si>
  <si>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</si>
  <si>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</si>
  <si>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</si>
  <si>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</si>
  <si>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</si>
  <si>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</si>
  <si>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</si>
  <si>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</si>
  <si>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</si>
  <si>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</si>
  <si>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</si>
  <si>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</si>
  <si>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</si>
  <si>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</si>
  <si>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</si>
  <si>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</si>
  <si>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</si>
  <si>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</si>
  <si>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</si>
  <si>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</si>
  <si>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</si>
  <si>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</si>
  <si>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</si>
  <si>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</si>
  <si>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</si>
  <si>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</si>
  <si>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</si>
  <si>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</si>
  <si>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</si>
  <si>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</si>
  <si>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</si>
  <si>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</si>
  <si>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</si>
  <si>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</si>
  <si>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</si>
  <si>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</si>
  <si>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</si>
  <si>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</si>
  <si>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</si>
  <si>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</si>
  <si>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</si>
  <si>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</si>
  <si>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</si>
  <si>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</si>
  <si>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</si>
  <si>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</si>
  <si>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</si>
  <si>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</si>
  <si>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</si>
  <si>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</si>
  <si>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</si>
  <si>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</si>
  <si>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</si>
  <si>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</si>
  <si>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</si>
  <si>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</si>
  <si>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</si>
  <si>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</si>
  <si>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</si>
  <si>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</si>
  <si>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</si>
  <si>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</si>
  <si>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</si>
  <si>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</si>
  <si>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</si>
  <si>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</si>
  <si>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</si>
  <si>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</si>
  <si>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</si>
  <si>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</si>
  <si>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</si>
  <si>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</si>
  <si>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</si>
  <si>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</si>
  <si>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</si>
  <si>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</si>
  <si>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</si>
  <si>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</si>
  <si>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</si>
  <si>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</si>
  <si>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</si>
  <si>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</si>
  <si>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</si>
  <si>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</si>
  <si>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</si>
  <si>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</si>
  <si>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</si>
  <si>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</si>
  <si>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</si>
  <si>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</si>
  <si>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</si>
  <si>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</si>
  <si>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</si>
  <si>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</si>
  <si>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</si>
  <si>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</si>
  <si>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</si>
  <si>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</si>
  <si>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</si>
  <si>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</si>
  <si>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</si>
  <si>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</si>
  <si>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</si>
  <si>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</si>
  <si>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</si>
  <si>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</si>
  <si>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</si>
  <si>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</si>
  <si>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</si>
  <si>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</si>
  <si>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</si>
  <si>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</si>
  <si>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</si>
  <si>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</si>
  <si>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</si>
  <si>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</si>
  <si>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</si>
  <si>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</si>
  <si>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</si>
  <si>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</si>
  <si>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</si>
  <si>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</si>
  <si>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</si>
  <si>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</si>
  <si>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</si>
  <si>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</si>
  <si>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</si>
  <si>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</si>
  <si>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</si>
  <si>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</si>
  <si>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</si>
  <si>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</si>
  <si>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</si>
  <si>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</si>
  <si>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</si>
  <si>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</si>
  <si>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</si>
  <si>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</si>
  <si>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</si>
  <si>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</si>
  <si>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</si>
  <si>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</si>
  <si>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</si>
  <si>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</si>
  <si>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</si>
  <si>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</si>
  <si>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</si>
  <si>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</si>
  <si>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</si>
  <si>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</si>
  <si>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</si>
  <si>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</si>
  <si>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</si>
  <si>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</si>
  <si>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</si>
  <si>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</si>
  <si>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</si>
  <si>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</si>
  <si>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</si>
  <si>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</si>
  <si>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</si>
  <si>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</si>
  <si>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</si>
  <si>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</si>
  <si>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</si>
  <si>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</si>
  <si>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</si>
  <si>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</si>
  <si>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</si>
  <si>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</si>
  <si>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</si>
  <si>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</si>
  <si>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</si>
  <si>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</si>
  <si>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</si>
  <si>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</si>
  <si>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</si>
  <si>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</si>
  <si>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</si>
  <si>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</si>
  <si>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</si>
  <si>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</si>
  <si>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</si>
  <si>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</si>
  <si>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</si>
  <si>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</si>
  <si>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</si>
  <si>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</si>
  <si>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</si>
  <si>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</si>
  <si>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</si>
  <si>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</si>
  <si>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</si>
  <si>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</si>
  <si>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</si>
  <si>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</si>
  <si>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</si>
  <si>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</si>
  <si>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</si>
  <si>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</si>
  <si>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</si>
  <si>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</si>
  <si>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</si>
  <si>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</si>
  <si>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</si>
  <si>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</si>
  <si>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</si>
  <si>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</si>
  <si>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</si>
  <si>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</si>
  <si>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</si>
  <si>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</si>
  <si>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</si>
  <si>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</si>
  <si>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</si>
  <si>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</si>
  <si>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</si>
  <si>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</si>
  <si>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</si>
  <si>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</si>
  <si>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</si>
  <si>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</si>
  <si>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</si>
  <si>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</si>
  <si>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</si>
  <si>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</si>
  <si>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</si>
  <si>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</si>
  <si>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</si>
  <si>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</si>
  <si>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</si>
  <si>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</si>
  <si>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</si>
  <si>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</si>
  <si>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</si>
  <si>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</si>
  <si>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</si>
  <si>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</si>
  <si>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</si>
  <si>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</si>
  <si>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</si>
  <si>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</si>
  <si>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</si>
  <si>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</si>
  <si>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</si>
  <si>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</si>
  <si>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</si>
  <si>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</si>
  <si>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</si>
  <si>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</si>
  <si>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</si>
  <si>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</si>
  <si>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</si>
  <si>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</si>
  <si>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</si>
  <si>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</si>
  <si>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</si>
  <si>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</si>
  <si>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</si>
  <si>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</si>
  <si>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</si>
  <si>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</si>
  <si>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</si>
  <si>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</si>
  <si>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</si>
  <si>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</si>
  <si>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</si>
  <si>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</si>
  <si>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</si>
  <si>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</si>
  <si>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</si>
  <si>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</si>
  <si>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</si>
  <si>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</si>
  <si>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</si>
  <si>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</si>
  <si>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</si>
  <si>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</si>
  <si>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</si>
  <si>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</si>
  <si>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</si>
  <si>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</si>
  <si>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</si>
  <si>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</si>
  <si>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</si>
  <si>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</si>
  <si>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</si>
  <si>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</si>
  <si>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</si>
  <si>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</si>
  <si>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</si>
  <si>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</si>
  <si>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</si>
  <si>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</si>
  <si>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</si>
  <si>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</si>
  <si>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</si>
  <si>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</si>
  <si>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</si>
  <si>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</si>
  <si>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</si>
  <si>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</si>
  <si>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</si>
  <si>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</si>
  <si>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</si>
  <si>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</si>
  <si>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</si>
  <si>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</si>
  <si>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</si>
  <si>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</si>
  <si>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</si>
  <si>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</si>
  <si>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</si>
  <si>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</si>
  <si>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</si>
  <si>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</si>
  <si>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</si>
  <si>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</si>
  <si>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</si>
  <si>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</si>
  <si>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</si>
  <si>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</si>
  <si>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</si>
  <si>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</si>
  <si>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</si>
  <si>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</si>
  <si>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</si>
  <si>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</si>
  <si>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</si>
  <si>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</si>
  <si>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</si>
  <si>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</si>
  <si>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</si>
  <si>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</si>
  <si>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</si>
  <si>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</si>
  <si>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</si>
  <si>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</si>
  <si>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</si>
  <si>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</si>
  <si>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</si>
  <si>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</si>
  <si>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</si>
  <si>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</si>
  <si>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</si>
  <si>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</si>
  <si>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</si>
  <si>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</si>
  <si>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</si>
  <si>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</si>
  <si>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</si>
  <si>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</si>
  <si>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</si>
  <si>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</si>
  <si>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</si>
  <si>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</si>
  <si>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</si>
  <si>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</si>
  <si>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</si>
  <si>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</si>
  <si>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</si>
  <si>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</si>
  <si>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</si>
  <si>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</si>
  <si>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</si>
  <si>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</si>
  <si>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</si>
  <si>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</si>
  <si>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</si>
  <si>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</si>
  <si>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</si>
  <si>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</si>
  <si>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</si>
  <si>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</si>
  <si>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</si>
  <si>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</si>
  <si>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</si>
  <si>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</si>
  <si>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</si>
  <si>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</si>
  <si>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</si>
  <si>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</si>
  <si>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</si>
  <si>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</si>
  <si>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</si>
  <si>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</si>
  <si>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</si>
  <si>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</si>
  <si>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</si>
  <si>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</si>
  <si>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</si>
  <si>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</si>
  <si>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</si>
  <si>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</si>
  <si>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</si>
  <si>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</si>
  <si>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</si>
  <si>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</si>
  <si>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</si>
  <si>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</si>
  <si>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</si>
  <si>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</si>
  <si>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</si>
  <si>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</si>
  <si>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</si>
  <si>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</si>
  <si>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</si>
  <si>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</si>
  <si>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</si>
  <si>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</si>
  <si>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</si>
  <si>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</si>
  <si>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</si>
  <si>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</si>
  <si>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</si>
  <si>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</si>
  <si>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</si>
  <si>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</si>
  <si>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</si>
  <si>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</si>
  <si>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</si>
  <si>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</si>
  <si>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</si>
  <si>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</si>
  <si>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</si>
  <si>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</si>
  <si>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</si>
  <si>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</si>
  <si>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</si>
  <si>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</si>
  <si>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</si>
  <si>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</si>
  <si>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</si>
  <si>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</si>
  <si>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</si>
  <si>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</si>
  <si>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</si>
  <si>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</si>
  <si>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</si>
  <si>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</si>
  <si>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</si>
  <si>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</si>
  <si>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</si>
  <si>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</si>
  <si>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</si>
  <si>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</si>
  <si>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</si>
  <si>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</si>
  <si>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</si>
  <si>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</si>
  <si>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</si>
  <si>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</si>
  <si>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</si>
  <si>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</si>
  <si>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</si>
  <si>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</si>
  <si>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</si>
  <si>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</si>
  <si>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</si>
  <si>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</si>
  <si>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</si>
  <si>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</si>
  <si>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</si>
  <si>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</si>
  <si>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</si>
  <si>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</si>
  <si>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</si>
  <si>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</si>
  <si>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</si>
  <si>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</si>
  <si>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</si>
  <si>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</si>
  <si>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</si>
  <si>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</si>
  <si>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</si>
  <si>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</si>
  <si>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</si>
  <si>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</si>
  <si>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</si>
  <si>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</si>
  <si>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</si>
  <si>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</si>
  <si>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</si>
  <si>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</si>
  <si>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</si>
  <si>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</si>
  <si>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</si>
  <si>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</si>
  <si>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</si>
  <si>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</si>
  <si>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</si>
  <si>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</si>
  <si>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</si>
  <si>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</si>
  <si>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</si>
  <si>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</si>
  <si>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</si>
  <si>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</si>
  <si>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</si>
  <si>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</si>
  <si>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</si>
  <si>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</si>
  <si>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</si>
  <si>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</si>
  <si>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</si>
  <si>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</si>
  <si>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</si>
  <si>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</si>
  <si>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</si>
  <si>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</si>
  <si>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</si>
  <si>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</si>
  <si>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</si>
  <si>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</si>
  <si>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</si>
  <si>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</si>
  <si>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</si>
  <si>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</si>
  <si>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</si>
  <si>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</si>
  <si>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</si>
  <si>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</si>
  <si>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</si>
  <si>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</si>
  <si>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</si>
  <si>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</si>
  <si>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</si>
  <si>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</si>
  <si>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</si>
  <si>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</si>
  <si>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</si>
  <si>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</si>
  <si>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</si>
  <si>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</si>
  <si>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</si>
  <si>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</si>
  <si>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</si>
  <si>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</si>
  <si>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</si>
  <si>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</si>
  <si>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</si>
  <si>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</si>
  <si>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</si>
  <si>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</si>
  <si>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</si>
  <si>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</si>
  <si>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</si>
  <si>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</si>
  <si>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</si>
  <si>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</si>
  <si>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</si>
  <si>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</si>
  <si>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</si>
  <si>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</si>
  <si>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</si>
  <si>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</si>
  <si>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</si>
  <si>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</si>
  <si>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</si>
  <si>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</si>
  <si>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</si>
  <si>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</si>
  <si>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</si>
  <si>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</si>
  <si>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</si>
  <si>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</si>
  <si>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</si>
  <si>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</si>
  <si>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</si>
  <si>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</si>
  <si>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</si>
  <si>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</si>
  <si>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</si>
  <si>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</si>
  <si>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</si>
  <si>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</si>
  <si>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</si>
  <si>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</si>
  <si>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</si>
  <si>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</si>
  <si>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</si>
  <si>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</si>
  <si>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</si>
  <si>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</si>
  <si>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</si>
  <si>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</si>
  <si>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</si>
  <si>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</si>
  <si>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</si>
  <si>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</si>
  <si>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</si>
  <si>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</si>
  <si>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</si>
  <si>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</si>
  <si>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</si>
  <si>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</si>
  <si>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</si>
  <si>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</si>
  <si>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</si>
  <si>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</si>
  <si>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</si>
  <si>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</si>
  <si>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</si>
  <si>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</si>
  <si>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</si>
  <si>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</si>
  <si>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</si>
  <si>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</si>
  <si>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</si>
  <si>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</si>
  <si>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</si>
  <si>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</si>
  <si>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</si>
  <si>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</si>
  <si>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</si>
  <si>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</si>
  <si>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</si>
  <si>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</si>
  <si>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</si>
  <si>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</si>
  <si>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</si>
  <si>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</si>
  <si>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</si>
  <si>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</si>
  <si>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</si>
  <si>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</si>
  <si>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</si>
  <si>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</si>
  <si>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</si>
  <si>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</si>
  <si>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</si>
  <si>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</si>
  <si>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</si>
  <si>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</si>
  <si>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</si>
  <si>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</si>
  <si>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</si>
  <si>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</si>
  <si>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</si>
  <si>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</si>
  <si>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</si>
  <si>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</si>
  <si>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</si>
  <si>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</si>
  <si>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</si>
  <si>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</si>
  <si>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</si>
  <si>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</si>
  <si>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</si>
  <si>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</si>
  <si>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</si>
  <si>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</si>
  <si>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</si>
  <si>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</si>
  <si>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</si>
  <si>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</si>
  <si>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</si>
  <si>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</si>
  <si>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</si>
  <si>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</si>
  <si>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</si>
  <si>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</si>
  <si>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</si>
  <si>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</si>
  <si>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</si>
  <si>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</si>
  <si>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</si>
  <si>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</si>
  <si>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</si>
  <si>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</si>
  <si>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</si>
  <si>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</si>
  <si>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</si>
  <si>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</si>
  <si>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</si>
  <si>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</si>
  <si>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</si>
  <si>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</si>
  <si>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</si>
  <si>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</si>
  <si>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</si>
  <si>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</si>
  <si>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</si>
  <si>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</si>
  <si>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</si>
  <si>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</si>
  <si>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</si>
  <si>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</si>
  <si>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</si>
  <si>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</si>
  <si>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</si>
  <si>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</si>
  <si>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</si>
  <si>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</si>
  <si>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</si>
  <si>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</si>
  <si>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</si>
  <si>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</si>
  <si>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</si>
  <si>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</si>
  <si>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</si>
  <si>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</si>
  <si>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</si>
  <si>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</si>
  <si>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</si>
  <si>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</si>
  <si>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</si>
  <si>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</si>
  <si>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</si>
  <si>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</si>
  <si>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</si>
  <si>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</si>
  <si>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</si>
  <si>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</si>
  <si>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</si>
  <si>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</si>
  <si>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</si>
  <si>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</si>
  <si>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</si>
  <si>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</si>
  <si>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</si>
  <si>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</si>
  <si>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</si>
  <si>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</si>
  <si>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</si>
  <si>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</si>
  <si>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</si>
  <si>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</si>
  <si>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</si>
  <si>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</si>
  <si>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</si>
  <si>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</si>
  <si>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</si>
  <si>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</si>
  <si>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</si>
  <si>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</si>
  <si>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</si>
  <si>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</si>
  <si>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</si>
  <si>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</si>
  <si>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</si>
  <si>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</si>
  <si>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</si>
  <si>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</si>
  <si>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</si>
  <si>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</si>
  <si>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</si>
  <si>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</si>
  <si>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</si>
  <si>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</si>
  <si>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</si>
  <si>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</si>
  <si>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</si>
  <si>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</si>
  <si>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</si>
  <si>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</si>
  <si>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</si>
  <si>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</si>
  <si>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</si>
  <si>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</si>
  <si>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</si>
  <si>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</si>
  <si>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</si>
  <si>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</si>
  <si>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</si>
  <si>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</si>
  <si>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</si>
  <si>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</si>
  <si>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</si>
  <si>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</si>
  <si>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</si>
  <si>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</si>
  <si>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</si>
  <si>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</si>
  <si>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</si>
  <si>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</si>
  <si>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</si>
  <si>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</si>
  <si>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</si>
  <si>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</si>
  <si>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</si>
  <si>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</si>
  <si>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</si>
  <si>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</si>
  <si>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</si>
  <si>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</si>
  <si>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</si>
  <si>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</si>
  <si>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</si>
  <si>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</si>
  <si>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</si>
  <si>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</si>
  <si>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</si>
  <si>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</si>
  <si>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</si>
  <si>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</si>
  <si>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</si>
  <si>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</si>
  <si>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</si>
  <si>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</si>
  <si>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</si>
  <si>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</si>
  <si>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</si>
  <si>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</si>
  <si>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</si>
  <si>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</si>
  <si>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</si>
  <si>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</si>
  <si>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</si>
  <si>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</si>
  <si>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</si>
  <si>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</si>
  <si>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</si>
  <si>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</si>
  <si>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</si>
  <si>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</si>
  <si>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</si>
  <si>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</si>
  <si>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</si>
  <si>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</si>
  <si>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</si>
  <si>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</si>
  <si>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</si>
  <si>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</si>
  <si>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</si>
  <si>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</si>
  <si>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</si>
  <si>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</si>
  <si>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</si>
  <si>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</si>
  <si>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</si>
  <si>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</si>
  <si>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</si>
  <si>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</si>
  <si>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</si>
  <si>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</si>
  <si>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</si>
  <si>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</si>
  <si>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</si>
  <si>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</si>
  <si>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</si>
  <si>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</si>
  <si>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</si>
  <si>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</si>
  <si>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</si>
  <si>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</si>
  <si>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</si>
  <si>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</si>
  <si>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</si>
  <si>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</si>
  <si>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</si>
  <si>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</si>
  <si>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</si>
  <si>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</si>
  <si>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</si>
  <si>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</si>
  <si>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</si>
  <si>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</si>
  <si>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</si>
  <si>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</si>
  <si>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</si>
  <si>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</si>
  <si>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</si>
  <si>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</si>
  <si>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</si>
  <si>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</si>
  <si>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</si>
  <si>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</si>
  <si>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</si>
  <si>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</si>
  <si>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</si>
  <si>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</si>
  <si>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</si>
  <si>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</si>
  <si>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</si>
  <si>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</si>
  <si>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</si>
  <si>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</si>
  <si>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</si>
  <si>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</si>
  <si>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</si>
  <si>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</si>
  <si>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</si>
  <si>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</si>
  <si>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</si>
  <si>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</si>
  <si>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</si>
  <si>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</si>
  <si>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</si>
  <si>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</si>
  <si>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</si>
  <si>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</si>
  <si>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</si>
  <si>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</si>
  <si>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</si>
  <si>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</si>
  <si>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</si>
  <si>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</si>
  <si>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</si>
  <si>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</si>
  <si>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</si>
  <si>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</si>
  <si>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</si>
  <si>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</si>
  <si>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</si>
  <si>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</si>
  <si>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</si>
  <si>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</si>
  <si>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</si>
  <si>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</si>
  <si>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</si>
  <si>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</si>
  <si>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</si>
  <si>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</si>
  <si>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</si>
  <si>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</si>
  <si>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</si>
  <si>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</si>
  <si>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</si>
  <si>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</si>
  <si>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</si>
  <si>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</si>
  <si>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</si>
  <si>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</si>
  <si>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</si>
  <si>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</si>
  <si>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</si>
  <si>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</si>
  <si>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</si>
  <si>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</si>
  <si>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</si>
  <si>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</si>
  <si>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</si>
  <si>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</si>
  <si>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</si>
  <si>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</si>
  <si>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</si>
  <si>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</si>
  <si>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</si>
  <si>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</si>
  <si>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</si>
  <si>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</si>
  <si>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</si>
  <si>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</si>
  <si>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</si>
  <si>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</si>
  <si>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</si>
  <si>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</si>
  <si>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</si>
  <si>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</si>
  <si>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</si>
  <si>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</si>
  <si>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</si>
  <si>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</si>
  <si>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</si>
  <si>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</si>
  <si>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</si>
  <si>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</si>
  <si>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</si>
  <si>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</si>
  <si>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</si>
  <si>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</si>
  <si>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</si>
  <si>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</si>
  <si>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</si>
  <si>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</si>
  <si>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</si>
  <si>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</si>
  <si>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</si>
  <si>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</si>
  <si>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</si>
  <si>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</si>
  <si>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</si>
  <si>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</si>
  <si>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</si>
  <si>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</si>
  <si>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</si>
  <si>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</si>
  <si>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</si>
  <si>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</si>
  <si>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</si>
  <si>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</si>
  <si>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</si>
  <si>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</si>
  <si>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</si>
  <si>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</si>
  <si>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</si>
  <si>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</si>
  <si>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</si>
  <si>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</si>
  <si>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</si>
  <si>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</si>
  <si>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</si>
  <si>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</si>
  <si>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</si>
  <si>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</si>
  <si>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</si>
  <si>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</si>
  <si>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</si>
  <si>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</si>
  <si>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</si>
  <si>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</si>
  <si>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</si>
  <si>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</si>
  <si>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</si>
  <si>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</si>
  <si>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</si>
  <si>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</si>
  <si>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</si>
  <si>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</si>
  <si>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</si>
  <si>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</si>
  <si>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</si>
  <si>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</si>
  <si>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</si>
  <si>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</si>
  <si>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</si>
  <si>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</si>
  <si>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</si>
  <si>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</si>
  <si>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</si>
  <si>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</si>
  <si>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</si>
  <si>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</si>
  <si>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</si>
  <si>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</si>
  <si>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</si>
  <si>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</si>
  <si>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</si>
  <si>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</si>
  <si>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</si>
  <si>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</si>
  <si>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</si>
  <si>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</si>
  <si>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</si>
  <si>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</si>
  <si>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</si>
  <si>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</si>
  <si>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</si>
  <si>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</si>
  <si>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</si>
  <si>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</si>
  <si>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</si>
  <si>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</si>
  <si>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</si>
  <si>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</si>
  <si>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</si>
  <si>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</si>
  <si>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</si>
  <si>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</si>
  <si>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</si>
  <si>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</si>
  <si>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</si>
  <si>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</si>
  <si>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</si>
  <si>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</si>
  <si>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</si>
  <si>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</si>
  <si>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</si>
  <si>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</si>
  <si>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</si>
  <si>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</si>
  <si>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</si>
  <si>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</si>
  <si>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</si>
  <si>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</si>
  <si>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</si>
  <si>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</si>
  <si>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</si>
  <si>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</si>
  <si>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</si>
  <si>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</si>
  <si>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</si>
  <si>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</si>
  <si>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</si>
  <si>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</si>
  <si>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</si>
  <si>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</si>
  <si>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</si>
  <si>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</si>
  <si>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</si>
  <si>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</si>
  <si>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</si>
  <si>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</si>
  <si>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</si>
  <si>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</si>
  <si>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</si>
  <si>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</si>
  <si>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</si>
  <si>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</si>
  <si>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</si>
  <si>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</si>
  <si>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</si>
  <si>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</si>
  <si>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</si>
  <si>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</si>
  <si>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</si>
  <si>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</si>
  <si>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</si>
  <si>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</si>
  <si>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</si>
  <si>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</si>
  <si>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</si>
  <si>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</si>
  <si>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</si>
  <si>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</si>
  <si>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</si>
  <si>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</si>
  <si>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</si>
  <si>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</si>
  <si>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</si>
  <si>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</si>
  <si>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</si>
  <si>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</si>
  <si>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</si>
  <si>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</si>
  <si>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</si>
  <si>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</si>
  <si>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</si>
  <si>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</si>
  <si>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</si>
  <si>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</si>
  <si>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</si>
  <si>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</si>
  <si>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</si>
  <si>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</si>
  <si>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</si>
  <si>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</si>
  <si>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</si>
  <si>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</si>
  <si>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</si>
  <si>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</si>
  <si>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</si>
  <si>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</si>
  <si>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</si>
  <si>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</si>
  <si>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</si>
  <si>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</si>
  <si>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</si>
  <si>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</si>
  <si>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</si>
  <si>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</si>
  <si>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</si>
  <si>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</si>
  <si>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</si>
  <si>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</si>
  <si>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</si>
  <si>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</si>
  <si>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</si>
  <si>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</si>
  <si>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</si>
  <si>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</si>
  <si>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</si>
  <si>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</si>
  <si>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</si>
  <si>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</si>
  <si>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</si>
  <si>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</si>
  <si>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</si>
  <si>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</si>
  <si>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</si>
  <si>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</si>
  <si>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</si>
  <si>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</si>
  <si>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</si>
  <si>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</si>
  <si>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</si>
  <si>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</si>
  <si>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</si>
  <si>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</si>
  <si>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</si>
  <si>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</si>
  <si>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</si>
  <si>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</si>
  <si>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</si>
  <si>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</si>
  <si>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</si>
  <si>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</si>
  <si>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</si>
  <si>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</si>
  <si>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</si>
  <si>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</si>
  <si>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</si>
  <si>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</si>
  <si>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</si>
  <si>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</si>
  <si>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</si>
  <si>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</si>
  <si>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</si>
  <si>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</si>
  <si>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</si>
  <si>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</si>
  <si>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</si>
  <si>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</si>
  <si>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</si>
  <si>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</si>
  <si>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</si>
  <si>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</si>
  <si>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</si>
  <si>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</si>
  <si>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</si>
  <si>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</si>
  <si>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</si>
  <si>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</si>
  <si>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</si>
  <si>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</si>
  <si>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</si>
  <si>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</si>
  <si>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</si>
  <si>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</si>
  <si>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</si>
  <si>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</si>
  <si>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</si>
  <si>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</si>
  <si>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</si>
  <si>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</si>
  <si>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</si>
  <si>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</si>
  <si>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</si>
  <si>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</si>
  <si>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</si>
  <si>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</si>
  <si>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</si>
  <si>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</si>
  <si>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</si>
  <si>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</si>
  <si>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</si>
  <si>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</si>
  <si>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</si>
  <si>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</si>
  <si>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</si>
  <si>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</si>
  <si>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</si>
  <si>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</si>
  <si>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</si>
  <si>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</si>
  <si>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</si>
  <si>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</si>
  <si>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</si>
  <si>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</si>
  <si>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</si>
  <si>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</si>
  <si>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</si>
  <si>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</si>
  <si>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</si>
  <si>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</si>
  <si>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</si>
  <si>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</si>
  <si>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</si>
  <si>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</si>
  <si>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</si>
  <si>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</si>
  <si>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</si>
  <si>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</si>
  <si>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</si>
  <si>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</si>
  <si>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</si>
  <si>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</si>
  <si>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</si>
  <si>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</si>
  <si>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</si>
  <si>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</si>
  <si>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</si>
  <si>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</si>
  <si>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</si>
  <si>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</si>
  <si>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</si>
  <si>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</si>
  <si>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</si>
  <si>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</si>
  <si>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</si>
  <si>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</si>
  <si>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</si>
  <si>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</si>
  <si>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</si>
  <si>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</si>
  <si>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</si>
  <si>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</si>
  <si>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</si>
  <si>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</si>
  <si>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</si>
  <si>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</si>
  <si>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</si>
  <si>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</si>
  <si>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</si>
  <si>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</si>
  <si>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</si>
  <si>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</si>
  <si>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</si>
  <si>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</si>
  <si>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</si>
  <si>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</si>
  <si>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</si>
  <si>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</si>
  <si>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</si>
  <si>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</si>
  <si>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</si>
  <si>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</si>
  <si>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</si>
  <si>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</si>
  <si>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</si>
  <si>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</si>
  <si>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</si>
  <si>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</si>
  <si>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</si>
  <si>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</si>
  <si>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</si>
  <si>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</si>
  <si>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</si>
  <si>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</si>
  <si>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</si>
  <si>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</si>
  <si>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</si>
  <si>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</si>
  <si>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</si>
  <si>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</si>
  <si>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</si>
  <si>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</si>
  <si>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</si>
  <si>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</si>
  <si>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</si>
  <si>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</si>
  <si>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</si>
  <si>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</si>
  <si>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</si>
  <si>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</si>
  <si>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</si>
  <si>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</si>
  <si>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</si>
  <si>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</si>
  <si>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</si>
  <si>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</si>
  <si>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</si>
  <si>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</si>
  <si>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</si>
  <si>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</si>
  <si>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</si>
  <si>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</si>
  <si>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</si>
  <si>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</si>
  <si>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</si>
  <si>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</si>
  <si>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</si>
  <si>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</si>
  <si>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</si>
  <si>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</si>
  <si>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</si>
  <si>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</si>
  <si>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</si>
  <si>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</si>
  <si>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</si>
  <si>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</si>
  <si>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</si>
  <si>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</si>
  <si>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</si>
  <si>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</si>
  <si>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</si>
  <si>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</si>
  <si>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</si>
  <si>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</si>
  <si>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</si>
  <si>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</si>
  <si>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</si>
  <si>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</si>
  <si>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</si>
  <si>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</si>
  <si>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</si>
  <si>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</si>
  <si>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</si>
  <si>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</si>
  <si>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</si>
  <si>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</si>
  <si>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</si>
  <si>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</si>
  <si>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</si>
  <si>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</si>
  <si>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</si>
  <si>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</si>
  <si>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</si>
  <si>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</si>
  <si>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</si>
  <si>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</si>
  <si>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</si>
  <si>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</si>
  <si>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</si>
  <si>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</si>
  <si>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</si>
  <si>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</si>
  <si>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</si>
  <si>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</si>
  <si>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</si>
  <si>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</si>
  <si>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</si>
  <si>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</si>
  <si>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</si>
  <si>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</si>
  <si>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</si>
  <si>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</si>
  <si>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</si>
  <si>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</si>
  <si>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</si>
  <si>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</si>
  <si>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</si>
  <si>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</si>
  <si>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</si>
  <si>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</si>
  <si>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</si>
  <si>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</si>
  <si>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</si>
  <si>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</si>
  <si>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</si>
  <si>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</si>
  <si>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</si>
  <si>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</si>
  <si>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</si>
  <si>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</si>
  <si>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</si>
  <si>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</si>
  <si>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</si>
  <si>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</si>
  <si>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</si>
  <si>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</si>
  <si>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</si>
  <si>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</si>
  <si>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</si>
  <si>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</si>
  <si>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</si>
  <si>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</si>
  <si>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</si>
  <si>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</si>
  <si>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</si>
  <si>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</si>
  <si>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</si>
  <si>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</si>
  <si>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</si>
  <si>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</si>
  <si>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</si>
  <si>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</si>
  <si>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</si>
  <si>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</si>
  <si>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</si>
  <si>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</si>
  <si>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</si>
  <si>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</si>
  <si>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</si>
  <si>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</si>
  <si>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</si>
  <si>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</si>
  <si>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</si>
  <si>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</si>
  <si>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</si>
  <si>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</si>
  <si>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</si>
  <si>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</si>
  <si>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</si>
  <si>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</si>
  <si>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</si>
  <si>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</si>
  <si>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</si>
  <si>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</si>
  <si>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</si>
  <si>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</si>
  <si>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</si>
  <si>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</si>
  <si>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</si>
  <si>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</si>
  <si>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</si>
  <si>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</si>
  <si>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</si>
  <si>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</si>
  <si>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</si>
  <si>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</si>
  <si>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</si>
  <si>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</si>
  <si>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</si>
  <si>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</si>
  <si>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</si>
  <si>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</si>
  <si>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</si>
  <si>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</si>
  <si>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</si>
  <si>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</si>
  <si>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</si>
  <si>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</si>
  <si>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</si>
  <si>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</si>
  <si>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</si>
  <si>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</si>
  <si>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</si>
  <si>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</si>
  <si>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</si>
  <si>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</si>
  <si>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</si>
  <si>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</si>
  <si>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</si>
  <si>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</si>
  <si>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</si>
  <si>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</si>
  <si>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</si>
  <si>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</si>
  <si>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</si>
  <si>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</si>
  <si>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</si>
  <si>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</si>
  <si>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</si>
  <si>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</si>
  <si>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</si>
  <si>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</si>
  <si>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</si>
  <si>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</si>
  <si>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</si>
  <si>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</si>
  <si>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</si>
  <si>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</si>
  <si>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</si>
  <si>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</si>
  <si>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</si>
  <si>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</si>
  <si>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</si>
  <si>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</si>
  <si>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</si>
  <si>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</si>
  <si>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</si>
  <si>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</si>
  <si>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</si>
  <si>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</si>
  <si>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</si>
  <si>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</si>
  <si>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</si>
  <si>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</si>
  <si>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</si>
  <si>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</si>
  <si>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</si>
  <si>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</si>
  <si>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</si>
  <si>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</si>
  <si>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</si>
  <si>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</si>
  <si>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</si>
  <si>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</si>
  <si>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</si>
  <si>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</si>
  <si>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</si>
  <si>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</si>
  <si>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</si>
  <si>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</si>
  <si>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</si>
  <si>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</si>
  <si>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</si>
  <si>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</si>
  <si>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</si>
  <si>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</si>
  <si>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</si>
  <si>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</si>
  <si>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</si>
  <si>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</si>
  <si>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</si>
  <si>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</si>
  <si>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</si>
  <si>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</si>
  <si>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</si>
  <si>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</si>
  <si>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</si>
  <si>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</si>
  <si>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</si>
  <si>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</si>
  <si>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</si>
  <si>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</si>
  <si>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</si>
  <si>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</si>
  <si>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</si>
  <si>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</si>
  <si>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</si>
  <si>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</si>
  <si>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</si>
  <si>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</si>
  <si>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</si>
  <si>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</si>
  <si>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</si>
  <si>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</si>
  <si>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</si>
  <si>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</si>
  <si>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</si>
  <si>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</si>
  <si>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</si>
  <si>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</si>
  <si>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</si>
  <si>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</si>
  <si>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</si>
  <si>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</si>
  <si>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</si>
  <si>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</si>
  <si>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</si>
  <si>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</si>
  <si>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</si>
  <si>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</si>
  <si>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</si>
  <si>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</si>
  <si>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</si>
  <si>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</si>
  <si>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</si>
  <si>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</si>
  <si>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</si>
  <si>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</si>
  <si>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</si>
  <si>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</si>
  <si>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</si>
  <si>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</si>
  <si>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</si>
  <si>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</si>
  <si>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</si>
  <si>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</si>
  <si>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</si>
  <si>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</si>
  <si>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</si>
  <si>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</si>
  <si>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</si>
  <si>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</si>
  <si>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</si>
  <si>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</si>
  <si>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</si>
  <si>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</si>
  <si>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</si>
  <si>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</si>
  <si>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</si>
  <si>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</si>
  <si>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</si>
  <si>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</si>
  <si>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</si>
  <si>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</si>
  <si>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</si>
  <si>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</si>
  <si>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</si>
  <si>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</si>
  <si>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</si>
  <si>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</si>
  <si>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</si>
  <si>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</si>
  <si>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</si>
  <si>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</si>
  <si>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</si>
  <si>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</si>
  <si>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</si>
  <si>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</si>
  <si>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</si>
  <si>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</si>
  <si>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</si>
  <si>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</si>
  <si>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</si>
  <si>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</si>
  <si>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</si>
  <si>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</si>
  <si>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</si>
  <si>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</si>
  <si>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</si>
  <si>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</si>
  <si>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</si>
  <si>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</si>
  <si>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</si>
  <si>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</si>
  <si>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</si>
  <si>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</si>
  <si>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</si>
  <si>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</si>
  <si>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</si>
  <si>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</si>
  <si>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</si>
  <si>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</si>
  <si>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</si>
  <si>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</si>
  <si>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</si>
  <si>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</si>
  <si>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</si>
  <si>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</si>
  <si>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</si>
  <si>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</si>
  <si>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</si>
  <si>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</si>
  <si>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</si>
  <si>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</si>
  <si>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</si>
  <si>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</si>
  <si>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</si>
  <si>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</si>
  <si>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</si>
  <si>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</si>
  <si>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</si>
  <si>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</si>
  <si>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</si>
  <si>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</si>
  <si>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</si>
  <si>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</si>
  <si>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</si>
  <si>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</si>
  <si>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</si>
  <si>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</si>
  <si>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</si>
  <si>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</si>
  <si>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</si>
  <si>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</si>
  <si>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</si>
  <si>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</si>
  <si>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</si>
  <si>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</si>
  <si>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</si>
  <si>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</si>
  <si>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</si>
  <si>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</si>
  <si>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</si>
  <si>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</si>
  <si>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</si>
  <si>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</si>
  <si>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</si>
  <si>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</si>
  <si>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</si>
  <si>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</si>
  <si>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</si>
  <si>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</si>
  <si>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</si>
  <si>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</si>
  <si>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</si>
  <si>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</si>
  <si>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</si>
  <si>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</si>
  <si>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</si>
  <si>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</si>
  <si>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</si>
  <si>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</si>
  <si>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</si>
  <si>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</si>
  <si>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</si>
  <si>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</si>
  <si>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</si>
  <si>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</si>
  <si>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</si>
  <si>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</si>
  <si>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</si>
  <si>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</si>
  <si>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</si>
  <si>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</si>
  <si>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</si>
  <si>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</si>
  <si>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</si>
  <si>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</si>
  <si>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</si>
  <si>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</si>
  <si>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</si>
  <si>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</si>
  <si>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</si>
  <si>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</si>
  <si>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</si>
  <si>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</si>
  <si>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</si>
  <si>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</si>
  <si>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</si>
  <si>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</si>
  <si>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</si>
  <si>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</si>
  <si>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</si>
  <si>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</si>
  <si>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</si>
  <si>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</si>
  <si>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</si>
  <si>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</si>
  <si>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</si>
  <si>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</si>
  <si>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</si>
  <si>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</si>
  <si>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</si>
  <si>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</si>
  <si>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</si>
  <si>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</si>
  <si>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</si>
  <si>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</si>
  <si>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</si>
  <si>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</si>
  <si>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</si>
  <si>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</si>
  <si>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</si>
  <si>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</si>
  <si>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</si>
  <si>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</si>
  <si>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</si>
  <si>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</si>
  <si>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</si>
  <si>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</si>
  <si>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</si>
  <si>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</si>
  <si>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</si>
  <si>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</si>
  <si>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</si>
  <si>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</si>
  <si>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</si>
  <si>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</si>
  <si>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</si>
  <si>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</si>
  <si>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</si>
  <si>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</si>
  <si>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</si>
  <si>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</si>
  <si>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</si>
  <si>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</si>
  <si>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</si>
  <si>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</si>
  <si>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</si>
  <si>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</si>
  <si>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</si>
  <si>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</si>
  <si>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</si>
  <si>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</si>
  <si>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</si>
  <si>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</si>
  <si>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</si>
  <si>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</si>
  <si>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</si>
  <si>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</si>
  <si>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</si>
  <si>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</si>
  <si>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</si>
  <si>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</si>
  <si>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</si>
  <si>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</si>
  <si>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</si>
  <si>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</si>
  <si>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</si>
  <si>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</si>
  <si>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</si>
  <si>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</si>
  <si>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</si>
  <si>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</si>
  <si>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</si>
  <si>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</si>
  <si>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</si>
  <si>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</si>
  <si>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</si>
  <si>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</si>
  <si>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</si>
  <si>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</si>
  <si>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</si>
  <si>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</si>
  <si>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</si>
  <si>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</si>
  <si>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</si>
  <si>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</si>
  <si>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</si>
  <si>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</si>
  <si>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</si>
  <si>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</si>
  <si>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</si>
  <si>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</si>
  <si>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</si>
  <si>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</si>
  <si>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</si>
  <si>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</si>
  <si>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</si>
  <si>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</si>
  <si>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</si>
  <si>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</si>
  <si>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</si>
  <si>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</si>
  <si>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</si>
  <si>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</si>
  <si>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</si>
  <si>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</si>
  <si>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</si>
  <si>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</si>
  <si>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</si>
  <si>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</si>
  <si>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</si>
  <si>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</si>
  <si>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</si>
  <si>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</si>
  <si>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</si>
  <si>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</si>
  <si>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</si>
  <si>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</si>
  <si>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</si>
  <si>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</si>
  <si>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</si>
  <si>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</si>
  <si>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</si>
  <si>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</si>
  <si>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</si>
  <si>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</si>
  <si>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</si>
  <si>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</si>
  <si>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</si>
  <si>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</si>
  <si>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</si>
  <si>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</si>
  <si>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</si>
  <si>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</si>
  <si>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</si>
  <si>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</si>
  <si>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</si>
  <si>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</si>
  <si>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</si>
  <si>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</si>
  <si>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</si>
  <si>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</si>
  <si>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</si>
  <si>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</si>
  <si>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</si>
  <si>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</si>
  <si>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</si>
  <si>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</si>
  <si>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</si>
  <si>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</si>
  <si>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</si>
  <si>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</si>
  <si>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</si>
  <si>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</si>
  <si>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</si>
  <si>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</si>
  <si>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</si>
  <si>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</si>
  <si>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</si>
  <si>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</si>
  <si>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</si>
  <si>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</si>
  <si>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</si>
  <si>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</si>
  <si>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</si>
  <si>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</si>
  <si>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</si>
  <si>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</si>
  <si>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</si>
  <si>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</si>
  <si>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</si>
  <si>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</si>
  <si>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</si>
  <si>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</si>
  <si>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</si>
  <si>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</si>
  <si>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</si>
  <si>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</si>
  <si>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</si>
  <si>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</si>
  <si>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</si>
  <si>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</si>
  <si>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</si>
  <si>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</si>
  <si>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</si>
  <si>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</si>
  <si>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</si>
  <si>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</si>
  <si>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</si>
  <si>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</si>
  <si>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</si>
  <si>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</si>
  <si>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</si>
  <si>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</si>
  <si>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</si>
  <si>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</si>
  <si>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</si>
  <si>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</si>
  <si>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</si>
  <si>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</si>
  <si>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</si>
  <si>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</si>
  <si>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</si>
  <si>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</si>
  <si>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</si>
  <si>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</si>
  <si>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</si>
  <si>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</si>
  <si>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</si>
  <si>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</si>
  <si>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</si>
  <si>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</si>
  <si>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</si>
  <si>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</si>
  <si>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</si>
  <si>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</si>
  <si>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</si>
  <si>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</si>
  <si>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</si>
  <si>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</si>
  <si>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</si>
  <si>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</si>
  <si>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</si>
  <si>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</si>
  <si>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</si>
  <si>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</si>
  <si>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</si>
  <si>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</si>
  <si>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</si>
  <si>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</si>
  <si>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</si>
  <si>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</si>
  <si>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</si>
  <si>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</si>
  <si>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</si>
  <si>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</si>
  <si>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</si>
  <si>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</si>
  <si>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</si>
  <si>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</si>
  <si>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</si>
  <si>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</si>
  <si>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</si>
  <si>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</si>
  <si>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</si>
  <si>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</si>
  <si>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</si>
  <si>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</si>
  <si>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</si>
  <si>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</si>
  <si>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</si>
  <si>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</si>
  <si>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</si>
  <si>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</si>
  <si>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</si>
  <si>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</si>
  <si>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</si>
  <si>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</si>
  <si>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</si>
  <si>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</si>
  <si>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</si>
  <si>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</si>
  <si>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</si>
  <si>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</si>
  <si>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</si>
  <si>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</si>
  <si>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</si>
  <si>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</si>
  <si>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</si>
  <si>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</si>
  <si>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</si>
  <si>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</si>
  <si>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</si>
  <si>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</si>
  <si>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</si>
  <si>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</si>
  <si>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</si>
  <si>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</si>
  <si>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</si>
  <si>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</si>
  <si>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</si>
  <si>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</si>
  <si>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</si>
  <si>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</si>
  <si>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</si>
  <si>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</si>
  <si>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</si>
  <si>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</si>
  <si>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</si>
  <si>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</si>
  <si>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</si>
  <si>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</si>
  <si>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</si>
  <si>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</si>
  <si>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</si>
  <si>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</si>
  <si>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</si>
  <si>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</si>
  <si>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</si>
  <si>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</si>
  <si>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</si>
  <si>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</si>
  <si>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</si>
  <si>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</si>
  <si>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</si>
  <si>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</si>
  <si>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</si>
  <si>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</si>
  <si>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</si>
  <si>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</si>
  <si>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</si>
  <si>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</si>
  <si>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</si>
  <si>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</si>
  <si>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</si>
  <si>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</si>
  <si>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</si>
  <si>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</si>
  <si>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</si>
  <si>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</si>
  <si>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</si>
  <si>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</si>
  <si>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</si>
  <si>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</si>
  <si>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</si>
  <si>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</si>
  <si>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</si>
  <si>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</si>
  <si>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</si>
  <si>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</si>
  <si>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</si>
  <si>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</si>
  <si>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</si>
  <si>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</si>
  <si>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</si>
  <si>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</si>
  <si>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</si>
  <si>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</si>
  <si>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</si>
  <si>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</si>
  <si>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</si>
  <si>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</si>
  <si>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</si>
  <si>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</si>
  <si>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</si>
  <si>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</si>
  <si>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</si>
  <si>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</si>
  <si>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</si>
  <si>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</si>
  <si>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</si>
  <si>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</si>
  <si>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</si>
  <si>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</si>
  <si>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</si>
  <si>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</si>
  <si>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</si>
  <si>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</si>
  <si>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</si>
  <si>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</si>
  <si>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</si>
  <si>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</si>
  <si>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</si>
  <si>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</si>
  <si>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</si>
  <si>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</si>
  <si>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</si>
  <si>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</si>
  <si>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</si>
  <si>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</si>
  <si>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</si>
  <si>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</si>
  <si>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</si>
  <si>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</si>
  <si>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</si>
  <si>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</si>
  <si>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</si>
  <si>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</si>
  <si>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</si>
  <si>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</si>
  <si>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</si>
  <si>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</si>
  <si>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</si>
  <si>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</si>
  <si>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</si>
  <si>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</si>
  <si>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</si>
  <si>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</si>
  <si>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</si>
  <si>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</si>
  <si>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</si>
  <si>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</si>
  <si>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</si>
  <si>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</si>
  <si>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</si>
  <si>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</si>
  <si>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</si>
  <si>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</si>
  <si>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</si>
  <si>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</si>
  <si>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</si>
  <si>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</si>
  <si>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</si>
  <si>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</si>
  <si>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</si>
  <si>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</si>
  <si>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</si>
  <si>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</si>
  <si>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</si>
  <si>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</si>
  <si>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</si>
  <si>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</si>
  <si>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</si>
  <si>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</si>
  <si>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</si>
  <si>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</si>
  <si>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</si>
  <si>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</si>
  <si>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</si>
  <si>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</si>
  <si>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</si>
  <si>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</si>
  <si>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</si>
  <si>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</si>
  <si>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</si>
  <si>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</si>
  <si>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</si>
  <si>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</si>
  <si>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</si>
  <si>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</si>
  <si>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</si>
  <si>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</si>
  <si>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</si>
  <si>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</si>
  <si>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</si>
  <si>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</si>
  <si>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</si>
  <si>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</si>
  <si>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</si>
  <si>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</si>
  <si>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</si>
  <si>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</si>
  <si>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</si>
  <si>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</si>
  <si>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</si>
  <si>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</si>
  <si>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</si>
  <si>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</si>
  <si>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</si>
  <si>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</si>
  <si>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</si>
  <si>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</si>
  <si>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</si>
  <si>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</si>
  <si>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</si>
  <si>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</si>
  <si>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</si>
  <si>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</si>
  <si>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</si>
  <si>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</si>
  <si>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</si>
  <si>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</si>
  <si>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</si>
  <si>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</si>
  <si>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</si>
  <si>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</si>
  <si>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</si>
  <si>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</si>
  <si>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</si>
  <si>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</si>
  <si>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</si>
  <si>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</si>
  <si>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</si>
  <si>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</si>
  <si>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</si>
  <si>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</si>
  <si>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</si>
  <si>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</si>
  <si>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</si>
  <si>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</si>
  <si>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</si>
  <si>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</si>
  <si>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</si>
  <si>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</si>
  <si>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</si>
  <si>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</si>
  <si>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</si>
  <si>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</si>
  <si>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</si>
  <si>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</si>
  <si>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</si>
  <si>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</si>
  <si>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</si>
  <si>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</si>
  <si>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</si>
  <si>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</si>
  <si>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</si>
  <si>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</si>
  <si>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</si>
  <si>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</si>
  <si>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</si>
  <si>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</si>
  <si>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</si>
  <si>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</si>
  <si>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</si>
  <si>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</si>
  <si>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</si>
  <si>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</si>
  <si>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</si>
  <si>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</si>
  <si>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</si>
  <si>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</si>
  <si>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</si>
  <si>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</si>
  <si>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</si>
  <si>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</si>
  <si>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</si>
  <si>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</si>
  <si>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</si>
  <si>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</si>
  <si>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</si>
  <si>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</si>
  <si>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</si>
  <si>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</si>
  <si>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</si>
  <si>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</si>
  <si>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</si>
  <si>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</si>
  <si>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</si>
  <si>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</si>
  <si>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</si>
  <si>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</si>
  <si>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</si>
  <si>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</si>
  <si>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</si>
  <si>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</si>
  <si>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</si>
  <si>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</si>
  <si>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</si>
  <si>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</si>
  <si>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</si>
  <si>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</si>
  <si>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</si>
  <si>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</si>
  <si>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</si>
  <si>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</si>
  <si>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</si>
  <si>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</si>
  <si>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</si>
  <si>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</si>
  <si>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</si>
  <si>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</si>
  <si>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</si>
  <si>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</si>
  <si>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</si>
  <si>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</si>
  <si>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</si>
  <si>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</si>
  <si>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</si>
  <si>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</si>
  <si>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</si>
  <si>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</si>
  <si>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</si>
  <si>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</si>
  <si>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</si>
  <si>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</si>
  <si>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</si>
  <si>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</si>
  <si>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</si>
  <si>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</si>
  <si>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</si>
  <si>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</si>
  <si>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</si>
  <si>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</si>
  <si>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</si>
  <si>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</si>
  <si>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</si>
  <si>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</si>
  <si>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</si>
  <si>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</si>
  <si>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</si>
  <si>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</si>
  <si>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</si>
  <si>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</si>
  <si>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</si>
  <si>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</si>
  <si>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</si>
  <si>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</si>
  <si>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</si>
  <si>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</si>
  <si>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</si>
  <si>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</si>
  <si>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</si>
  <si>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</si>
  <si>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</si>
  <si>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</si>
  <si>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</si>
  <si>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</si>
  <si>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</si>
  <si>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</si>
  <si>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</si>
  <si>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</si>
  <si>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</si>
  <si>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</si>
  <si>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</si>
  <si>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</si>
  <si>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</si>
  <si>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</si>
  <si>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</si>
  <si>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</si>
  <si>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</si>
  <si>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</si>
  <si>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</si>
  <si>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</si>
  <si>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</si>
  <si>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</si>
  <si>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</si>
  <si>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</si>
  <si>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</si>
  <si>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</si>
  <si>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</si>
  <si>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</si>
  <si>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</si>
  <si>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</si>
  <si>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</si>
  <si>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</si>
  <si>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</si>
  <si>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</si>
  <si>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</si>
  <si>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</si>
  <si>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</si>
  <si>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</si>
  <si>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</si>
  <si>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</si>
  <si>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</si>
  <si>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</si>
  <si>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</si>
  <si>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</si>
  <si>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</si>
  <si>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</si>
  <si>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</si>
  <si>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</si>
  <si>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</si>
  <si>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</si>
  <si>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</si>
  <si>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</si>
  <si>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</si>
  <si>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</si>
  <si>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</si>
  <si>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</si>
  <si>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</si>
  <si>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</si>
  <si>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</si>
  <si>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</si>
  <si>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</si>
  <si>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</si>
  <si>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</si>
  <si>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</si>
  <si>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</si>
  <si>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</si>
  <si>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</si>
  <si>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</si>
  <si>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</si>
  <si>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</si>
  <si>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</si>
  <si>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</si>
  <si>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</si>
  <si>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</si>
  <si>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</si>
  <si>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</si>
  <si>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</si>
  <si>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</si>
  <si>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</si>
  <si>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</si>
  <si>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</si>
  <si>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</si>
  <si>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</si>
  <si>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</si>
  <si>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</si>
  <si>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</si>
  <si>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</si>
  <si>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</si>
  <si>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</si>
  <si>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</si>
  <si>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</si>
  <si>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</si>
  <si>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</si>
  <si>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</si>
  <si>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</si>
  <si>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</si>
  <si>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</si>
  <si>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</si>
  <si>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</si>
  <si>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</si>
  <si>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</si>
  <si>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</si>
  <si>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</si>
  <si>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</si>
  <si>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</si>
  <si>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</si>
  <si>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</si>
  <si>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</si>
  <si>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</si>
  <si>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</si>
  <si>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</si>
  <si>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</si>
  <si>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</si>
  <si>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</si>
  <si>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</si>
  <si>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</si>
  <si>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</si>
  <si>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</si>
  <si>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</si>
  <si>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</si>
  <si>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</si>
  <si>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</si>
  <si>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</si>
  <si>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</si>
  <si>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</si>
  <si>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</si>
  <si>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</si>
  <si>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</si>
  <si>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</si>
  <si>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</si>
  <si>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</si>
  <si>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</si>
  <si>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</si>
  <si>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</si>
  <si>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</si>
  <si>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</si>
  <si>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</si>
  <si>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</si>
  <si>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</si>
  <si>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</si>
  <si>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</si>
  <si>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</si>
  <si>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</si>
  <si>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</si>
  <si>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</si>
  <si>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</si>
  <si>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</si>
  <si>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</si>
  <si>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</si>
  <si>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</si>
  <si>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</si>
  <si>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</si>
  <si>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</si>
  <si>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</si>
  <si>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</si>
  <si>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</si>
  <si>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</si>
  <si>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</si>
  <si>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</si>
  <si>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</si>
  <si>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</si>
  <si>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</si>
  <si>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</si>
  <si>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</si>
  <si>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</si>
  <si>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</si>
  <si>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</si>
  <si>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</si>
  <si>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</si>
  <si>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</si>
  <si>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</si>
  <si>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</si>
  <si>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</si>
  <si>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</si>
  <si>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</si>
  <si>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</si>
  <si>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</si>
  <si>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</si>
  <si>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</si>
  <si>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</si>
  <si>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</si>
  <si>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</si>
  <si>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</si>
  <si>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</si>
  <si>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</si>
  <si>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</si>
  <si>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</si>
  <si>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</si>
  <si>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</si>
  <si>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</si>
  <si>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</si>
  <si>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</si>
  <si>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</si>
  <si>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</si>
  <si>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</si>
  <si>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</si>
  <si>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</si>
  <si>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</si>
  <si>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</si>
  <si>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</si>
  <si>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</si>
  <si>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</si>
  <si>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</si>
  <si>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</si>
  <si>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</si>
  <si>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</si>
  <si>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</si>
  <si>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</si>
  <si>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</si>
  <si>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</si>
  <si>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</si>
  <si>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</si>
  <si>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</si>
  <si>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</si>
  <si>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</si>
  <si>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</si>
  <si>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</si>
  <si>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</si>
  <si>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</si>
  <si>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</si>
  <si>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</si>
  <si>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</si>
  <si>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</si>
  <si>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</si>
  <si>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</si>
  <si>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</si>
  <si>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</si>
  <si>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</si>
  <si>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</si>
  <si>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</si>
  <si>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</si>
  <si>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</si>
  <si>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</si>
  <si>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</si>
  <si>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</si>
  <si>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</si>
  <si>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</si>
  <si>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</si>
  <si>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</si>
  <si>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</si>
  <si>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</si>
  <si>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</si>
  <si>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</si>
  <si>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</si>
  <si>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</si>
  <si>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</si>
  <si>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</si>
  <si>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</si>
  <si>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</si>
  <si>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</si>
  <si>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</si>
  <si>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</si>
  <si>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</si>
  <si>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</si>
  <si>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</si>
  <si>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</si>
  <si>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</si>
  <si>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</si>
  <si>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</si>
  <si>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</si>
  <si>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</si>
  <si>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</si>
  <si>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</si>
  <si>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</si>
  <si>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</si>
  <si>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</si>
  <si>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</si>
  <si>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</si>
  <si>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</si>
  <si>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</si>
  <si>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</si>
  <si>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</si>
  <si>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</si>
  <si>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</si>
  <si>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</si>
  <si>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</si>
  <si>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</si>
  <si>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</si>
  <si>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</si>
  <si>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</si>
  <si>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</si>
  <si>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</si>
  <si>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</si>
  <si>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</si>
  <si>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</si>
  <si>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</si>
  <si>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</si>
  <si>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</si>
  <si>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</si>
  <si>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</si>
  <si>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</si>
  <si>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</si>
  <si>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</si>
  <si>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</si>
  <si>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</si>
  <si>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</si>
  <si>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</si>
  <si>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</si>
  <si>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</si>
  <si>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</si>
  <si>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</si>
  <si>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</si>
  <si>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</si>
  <si>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</si>
  <si>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</si>
  <si>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</si>
  <si>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</si>
  <si>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</si>
  <si>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</si>
  <si>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</si>
  <si>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</si>
  <si>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</si>
  <si>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</si>
  <si>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</si>
  <si>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</si>
  <si>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</si>
  <si>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</si>
  <si>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</si>
  <si>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</si>
  <si>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</si>
  <si>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</si>
  <si>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</si>
  <si>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</si>
  <si>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</si>
  <si>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</si>
  <si>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</si>
  <si>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</si>
  <si>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</si>
  <si>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</si>
  <si>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</si>
  <si>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</si>
  <si>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</si>
  <si>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</si>
  <si>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</si>
  <si>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</si>
  <si>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</si>
  <si>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</si>
  <si>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</si>
  <si>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</si>
  <si>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</si>
  <si>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</si>
  <si>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</si>
  <si>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</si>
  <si>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</si>
  <si>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</si>
  <si>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</si>
  <si>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</si>
  <si>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</si>
  <si>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</si>
  <si>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</si>
  <si>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</si>
  <si>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</si>
  <si>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</si>
  <si>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</si>
  <si>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</si>
  <si>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</si>
  <si>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</si>
  <si>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</si>
  <si>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</si>
  <si>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</si>
  <si>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</si>
  <si>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</si>
  <si>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</si>
  <si>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</si>
  <si>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</si>
  <si>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</si>
  <si>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</si>
  <si>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</si>
  <si>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</si>
  <si>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</si>
  <si>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</si>
  <si>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</si>
  <si>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</si>
  <si>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</si>
  <si>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</si>
  <si>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</si>
  <si>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</si>
  <si>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</si>
  <si>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</si>
  <si>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</si>
  <si>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</si>
  <si>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</si>
  <si>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</si>
  <si>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</si>
  <si>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</si>
  <si>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</si>
  <si>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</si>
  <si>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</si>
  <si>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</si>
  <si>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</si>
  <si>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</si>
  <si>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</si>
  <si>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</si>
  <si>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</si>
  <si>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</si>
  <si>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</si>
  <si>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</si>
  <si>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</si>
  <si>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</si>
  <si>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</si>
  <si>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</si>
  <si>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</si>
  <si>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</si>
  <si>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</si>
  <si>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</si>
  <si>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</si>
  <si>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</si>
  <si>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</si>
  <si>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</si>
  <si>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</si>
  <si>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</si>
  <si>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</si>
  <si>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</si>
  <si>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</si>
  <si>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</si>
  <si>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</si>
  <si>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</si>
  <si>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</si>
  <si>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</si>
  <si>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</si>
  <si>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</si>
  <si>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</si>
  <si>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</si>
  <si>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</si>
  <si>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</si>
  <si>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</si>
  <si>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</si>
  <si>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</si>
  <si>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</si>
  <si>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</si>
  <si>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</si>
  <si>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</si>
  <si>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</si>
  <si>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</si>
  <si>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</si>
  <si>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</si>
  <si>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</si>
  <si>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</si>
  <si>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</si>
  <si>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</si>
  <si>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</si>
  <si>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</si>
  <si>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</si>
  <si>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</si>
  <si>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</si>
  <si>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</si>
  <si>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</si>
  <si>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</si>
  <si>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</si>
  <si>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</si>
  <si>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</si>
  <si>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</si>
  <si>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</si>
  <si>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</si>
  <si>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</si>
  <si>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</si>
  <si>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</si>
  <si>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</si>
  <si>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</si>
  <si>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</si>
  <si>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</si>
  <si>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</si>
  <si>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</si>
  <si>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</si>
  <si>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</si>
  <si>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</si>
  <si>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</si>
  <si>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</si>
  <si>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</si>
  <si>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</si>
  <si>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</si>
  <si>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</si>
  <si>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</si>
  <si>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</si>
  <si>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</si>
  <si>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</si>
  <si>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</si>
  <si>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</si>
  <si>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</si>
  <si>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</si>
  <si>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</si>
  <si>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</si>
  <si>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</si>
  <si>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</si>
  <si>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</si>
  <si>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</si>
  <si>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</si>
  <si>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</si>
  <si>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</si>
  <si>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</si>
  <si>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</si>
  <si>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</si>
  <si>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</si>
  <si>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</si>
  <si>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</si>
  <si>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</si>
  <si>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</si>
  <si>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</si>
  <si>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</si>
  <si>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</si>
  <si>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</si>
  <si>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</si>
  <si>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</si>
  <si>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</si>
  <si>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</si>
  <si>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</si>
  <si>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</si>
  <si>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</si>
  <si>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</si>
  <si>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</si>
  <si>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</si>
  <si>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</si>
  <si>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</si>
  <si>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</si>
  <si>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</si>
  <si>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</si>
  <si>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</si>
  <si>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</si>
  <si>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</si>
  <si>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</si>
  <si>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</si>
  <si>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</si>
  <si>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</si>
  <si>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</si>
  <si>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</si>
  <si>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</si>
  <si>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</si>
  <si>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</si>
  <si>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</si>
  <si>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</si>
  <si>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</si>
  <si>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</si>
  <si>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</si>
  <si>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</si>
  <si>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</si>
  <si>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</si>
  <si>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</si>
  <si>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</si>
  <si>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</si>
  <si>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</si>
  <si>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</si>
  <si>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</si>
  <si>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</si>
  <si>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</si>
  <si>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</si>
  <si>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</si>
  <si>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</si>
  <si>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</si>
  <si>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</si>
  <si>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</si>
  <si>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</si>
  <si>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</si>
  <si>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</si>
  <si>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</si>
  <si>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</si>
  <si>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</si>
  <si>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</si>
  <si>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</si>
  <si>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</si>
  <si>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</si>
  <si>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</si>
  <si>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</si>
  <si>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</si>
  <si>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</si>
  <si>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</si>
  <si>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</si>
  <si>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</si>
  <si>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</si>
  <si>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</si>
  <si>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</si>
  <si>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</si>
  <si>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</si>
  <si>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</si>
  <si>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</si>
  <si>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</si>
  <si>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</si>
  <si>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</si>
  <si>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</si>
  <si>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</si>
  <si>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</si>
  <si>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</si>
  <si>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</si>
  <si>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</si>
  <si>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</si>
  <si>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</si>
  <si>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</si>
  <si>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</si>
  <si>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</si>
  <si>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</si>
  <si>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</si>
  <si>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</si>
  <si>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</si>
  <si>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</si>
  <si>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</si>
  <si>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</si>
  <si>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</si>
  <si>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</si>
  <si>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</si>
  <si>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</si>
  <si>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</si>
  <si>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</si>
  <si>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</si>
  <si>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</si>
  <si>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</si>
  <si>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</si>
  <si>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</si>
  <si>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</si>
  <si>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</si>
  <si>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</si>
  <si>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</si>
  <si>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</si>
  <si>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</si>
  <si>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</si>
  <si>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</si>
  <si>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</si>
  <si>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</si>
  <si>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</si>
  <si>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</si>
  <si>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</si>
  <si>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</si>
  <si>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</si>
  <si>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</si>
  <si>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</si>
  <si>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</si>
  <si>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</si>
  <si>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</si>
  <si>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</si>
  <si>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</si>
  <si>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</si>
  <si>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</si>
  <si>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</si>
  <si>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</si>
  <si>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</si>
  <si>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</si>
  <si>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</si>
  <si>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</si>
  <si>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</si>
  <si>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</si>
  <si>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</si>
  <si>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</si>
  <si>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</si>
  <si>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</si>
  <si>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</si>
  <si>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</si>
  <si>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</si>
  <si>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</si>
  <si>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</si>
  <si>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</si>
  <si>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</si>
  <si>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</si>
  <si>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</si>
  <si>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</si>
  <si>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</si>
  <si>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</si>
  <si>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</si>
  <si>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</si>
  <si>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</si>
  <si>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</si>
  <si>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</si>
  <si>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</si>
  <si>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</si>
  <si>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</si>
  <si>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</si>
  <si>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</si>
  <si>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</si>
  <si>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</si>
  <si>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</si>
  <si>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</si>
  <si>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</si>
  <si>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</si>
  <si>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</si>
  <si>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</si>
  <si>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</si>
  <si>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</si>
  <si>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</si>
  <si>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</si>
  <si>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</si>
  <si>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</si>
  <si>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</si>
  <si>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</si>
  <si>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</si>
  <si>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</si>
  <si>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</si>
  <si>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</si>
  <si>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</si>
  <si>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</si>
  <si>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</si>
  <si>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</si>
  <si>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</si>
  <si>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</si>
  <si>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</si>
  <si>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</si>
  <si>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</si>
  <si>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</si>
  <si>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</si>
  <si>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</si>
  <si>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</si>
  <si>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</si>
  <si>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</si>
  <si>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</si>
  <si>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</si>
  <si>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</si>
  <si>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</si>
  <si>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</si>
  <si>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</si>
  <si>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</si>
  <si>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</si>
  <si>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</si>
  <si>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</si>
  <si>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</si>
  <si>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</si>
  <si>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</si>
  <si>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</si>
  <si>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</si>
  <si>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</si>
  <si>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</si>
  <si>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</si>
  <si>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</si>
  <si>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</si>
  <si>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</si>
  <si>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</si>
  <si>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</si>
  <si>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</si>
  <si>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</si>
  <si>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</si>
  <si>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</si>
  <si>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</si>
  <si>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</si>
  <si>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</si>
  <si>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</si>
  <si>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</si>
  <si>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</si>
  <si>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</si>
  <si>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</si>
  <si>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</si>
  <si>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</si>
  <si>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</si>
  <si>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</si>
  <si>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</si>
  <si>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</si>
  <si>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</si>
  <si>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</si>
  <si>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</si>
  <si>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</si>
  <si>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</si>
  <si>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</si>
  <si>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</si>
  <si>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</si>
  <si>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</si>
  <si>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</si>
  <si>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</si>
  <si>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</si>
  <si>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</si>
  <si>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</si>
  <si>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</si>
  <si>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</si>
  <si>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</si>
  <si>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</si>
  <si>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</si>
  <si>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</si>
  <si>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</si>
  <si>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</si>
  <si>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</si>
  <si>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</si>
  <si>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</si>
  <si>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</si>
  <si>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</si>
  <si>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</si>
  <si>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</si>
  <si>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</si>
  <si>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</si>
  <si>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</si>
  <si>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</si>
  <si>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</si>
  <si>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</si>
  <si>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</si>
  <si>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</si>
  <si>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</si>
  <si>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</si>
  <si>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</si>
  <si>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</si>
  <si>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</si>
  <si>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</si>
  <si>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</si>
  <si>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</si>
  <si>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</si>
  <si>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</si>
  <si>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</si>
  <si>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</si>
  <si>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</si>
  <si>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</si>
  <si>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</si>
  <si>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</si>
  <si>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</si>
  <si>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</si>
  <si>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</si>
  <si>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</si>
  <si>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</si>
  <si>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</si>
  <si>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</si>
  <si>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</si>
  <si>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</si>
  <si>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</si>
  <si>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</si>
  <si>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</si>
  <si>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</si>
  <si>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</si>
  <si>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</si>
  <si>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</si>
  <si>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</si>
  <si>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</si>
  <si>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</si>
  <si>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</si>
  <si>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</si>
  <si>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</si>
  <si>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</si>
  <si>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</si>
  <si>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</si>
  <si>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</si>
  <si>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</si>
  <si>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</si>
  <si>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</si>
  <si>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</si>
  <si>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</si>
  <si>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</si>
  <si>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</si>
  <si>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</si>
  <si>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</si>
  <si>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</si>
  <si>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</si>
  <si>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</si>
  <si>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</si>
  <si>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</si>
  <si>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</si>
  <si>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</si>
  <si>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</si>
  <si>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</si>
  <si>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</si>
  <si>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</si>
  <si>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</si>
  <si>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</si>
  <si>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</si>
  <si>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</si>
  <si>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</si>
  <si>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</si>
  <si>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</si>
  <si>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</si>
  <si>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</si>
  <si>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</si>
  <si>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</si>
  <si>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</si>
  <si>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</si>
  <si>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</si>
  <si>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</si>
  <si>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</si>
  <si>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</si>
  <si>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</si>
  <si>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</si>
  <si>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</si>
  <si>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</si>
  <si>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</si>
  <si>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</si>
  <si>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</si>
  <si>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</si>
  <si>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</si>
  <si>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</si>
  <si>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</si>
  <si>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</si>
  <si>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</si>
  <si>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</si>
  <si>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</si>
  <si>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</si>
  <si>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</si>
  <si>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</si>
  <si>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</si>
  <si>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</si>
  <si>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</si>
  <si>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</si>
  <si>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</si>
  <si>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</si>
  <si>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</si>
  <si>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</si>
  <si>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</si>
  <si>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</si>
  <si>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</si>
  <si>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</si>
  <si>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</si>
  <si>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</si>
  <si>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</si>
  <si>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</si>
  <si>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</si>
  <si>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</si>
  <si>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</si>
  <si>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</si>
  <si>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</si>
  <si>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</si>
  <si>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</si>
  <si>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</si>
  <si>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</si>
  <si>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</si>
  <si>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</si>
  <si>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</si>
  <si>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</si>
  <si>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</si>
  <si>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</si>
  <si>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</si>
  <si>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</si>
  <si>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</si>
  <si>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</si>
  <si>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</si>
  <si>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</si>
  <si>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</si>
  <si>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</si>
  <si>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</si>
  <si>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</si>
  <si>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</si>
  <si>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</si>
  <si>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</si>
  <si>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</si>
  <si>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</si>
  <si>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</si>
  <si>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</si>
  <si>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</si>
  <si>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</si>
  <si>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</si>
  <si>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</si>
  <si>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</si>
  <si>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</si>
  <si>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</si>
  <si>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</si>
  <si>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</si>
  <si>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</si>
  <si>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</si>
  <si>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</si>
  <si>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</si>
  <si>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</si>
  <si>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</si>
  <si>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</si>
  <si>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</si>
  <si>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</si>
  <si>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</si>
  <si>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</si>
  <si>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</si>
  <si>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</si>
  <si>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</si>
  <si>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</si>
  <si>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</si>
  <si>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</si>
  <si>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</si>
  <si>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</si>
  <si>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</si>
  <si>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</si>
  <si>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</si>
  <si>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</si>
  <si>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</si>
  <si>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</si>
  <si>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</si>
  <si>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</si>
  <si>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</si>
  <si>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</si>
  <si>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</si>
  <si>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</si>
  <si>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</si>
  <si>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</si>
  <si>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</si>
  <si>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</si>
  <si>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</si>
  <si>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</si>
  <si>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</si>
  <si>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</si>
  <si>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</si>
  <si>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</si>
  <si>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</si>
  <si>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</si>
  <si>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</si>
  <si>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</si>
  <si>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</si>
  <si>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</si>
  <si>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</si>
  <si>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</si>
  <si>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</si>
  <si>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</si>
  <si>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</si>
  <si>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</si>
  <si>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</si>
  <si>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</si>
  <si>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</si>
  <si>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</si>
  <si>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</si>
  <si>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</si>
  <si>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</si>
  <si>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</si>
  <si>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</si>
  <si>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</si>
  <si>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</si>
  <si>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</si>
  <si>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</si>
  <si>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</si>
  <si>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</si>
  <si>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</si>
  <si>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</si>
  <si>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</si>
  <si>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</si>
  <si>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</si>
  <si>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</si>
  <si>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</si>
  <si>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</si>
  <si>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</si>
  <si>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</si>
  <si>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</si>
  <si>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</si>
  <si>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</si>
  <si>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</si>
  <si>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</si>
  <si>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</si>
  <si>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</si>
  <si>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</si>
  <si>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</si>
  <si>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</si>
  <si>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</si>
  <si>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</si>
  <si>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</si>
  <si>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</si>
  <si>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</si>
  <si>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</si>
  <si>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</si>
  <si>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</si>
  <si>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</si>
  <si>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</si>
  <si>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</si>
  <si>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</si>
  <si>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</si>
  <si>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</si>
  <si>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</si>
  <si>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</si>
  <si>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</si>
  <si>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</si>
  <si>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</si>
  <si>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</si>
  <si>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</si>
  <si>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</si>
  <si>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</si>
  <si>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</si>
  <si>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</si>
  <si>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</si>
  <si>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</si>
  <si>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</si>
  <si>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</si>
  <si>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</si>
  <si>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</si>
  <si>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</si>
  <si>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</si>
  <si>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</si>
  <si>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</si>
  <si>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</si>
  <si>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</si>
  <si>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</si>
  <si>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</si>
  <si>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</si>
  <si>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</si>
  <si>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</si>
  <si>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</si>
  <si>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</si>
  <si>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</si>
  <si>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</si>
  <si>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</si>
  <si>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</si>
  <si>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</si>
  <si>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</si>
  <si>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</si>
  <si>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</si>
  <si>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</si>
  <si>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</si>
  <si>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</si>
  <si>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</si>
  <si>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</si>
  <si>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</si>
  <si>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</si>
  <si>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</si>
  <si>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</si>
  <si>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</si>
  <si>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</si>
  <si>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</si>
  <si>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</si>
  <si>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</si>
  <si>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</si>
  <si>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</si>
  <si>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</si>
  <si>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</si>
  <si>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</si>
  <si>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</si>
  <si>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</si>
  <si>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</si>
  <si>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</si>
  <si>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</si>
  <si>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</si>
  <si>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</si>
  <si>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</si>
  <si>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</si>
  <si>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</si>
  <si>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</si>
  <si>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</si>
  <si>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</si>
  <si>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</si>
  <si>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</si>
  <si>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</si>
  <si>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</si>
  <si>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</si>
  <si>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</si>
  <si>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</si>
  <si>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</si>
  <si>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</si>
  <si>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</si>
  <si>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</si>
  <si>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</si>
  <si>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</si>
  <si>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</si>
  <si>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</si>
  <si>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</si>
  <si>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</si>
  <si>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</si>
  <si>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</si>
  <si>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</si>
  <si>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</si>
  <si>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</si>
  <si>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</si>
  <si>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</si>
  <si>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</si>
  <si>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</si>
  <si>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</si>
  <si>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</si>
  <si>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</si>
  <si>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</si>
  <si>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</si>
  <si>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</si>
  <si>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</si>
  <si>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</si>
  <si>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</si>
  <si>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</si>
  <si>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</si>
  <si>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</si>
  <si>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</si>
  <si>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</si>
  <si>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</si>
  <si>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</si>
  <si>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</si>
  <si>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</si>
  <si>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</si>
  <si>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</si>
  <si>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</si>
  <si>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</si>
  <si>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</si>
  <si>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</si>
  <si>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</si>
  <si>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</si>
  <si>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</si>
  <si>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</si>
  <si>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</si>
  <si>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</si>
  <si>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</si>
  <si>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</si>
  <si>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</si>
  <si>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</si>
  <si>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</si>
  <si>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</si>
  <si>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</si>
  <si>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</si>
  <si>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</si>
  <si>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</si>
  <si>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</si>
  <si>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</si>
  <si>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</si>
  <si>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</si>
  <si>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</si>
  <si>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</si>
  <si>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</si>
  <si>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</si>
  <si>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</si>
  <si>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</si>
  <si>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</si>
  <si>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</si>
  <si>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</si>
  <si>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</si>
  <si>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</si>
  <si>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</si>
  <si>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</si>
  <si>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</si>
  <si>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</si>
  <si>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</si>
  <si>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</si>
  <si>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</si>
  <si>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</si>
  <si>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</si>
  <si>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</si>
  <si>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</si>
  <si>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</si>
  <si>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</si>
  <si>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</si>
  <si>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</si>
  <si>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</si>
  <si>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</si>
  <si>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</si>
  <si>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</si>
  <si>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</si>
  <si>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</si>
  <si>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</si>
  <si>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</si>
  <si>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</si>
  <si>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</si>
  <si>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</si>
  <si>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</si>
  <si>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</si>
  <si>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</si>
  <si>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</si>
  <si>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</si>
  <si>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</si>
  <si>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</si>
  <si>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</si>
  <si>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</si>
  <si>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</si>
  <si>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</si>
  <si>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</si>
  <si>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</si>
  <si>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</si>
  <si>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</si>
  <si>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</si>
  <si>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</si>
  <si>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</si>
  <si>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</si>
  <si>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</si>
  <si>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</si>
  <si>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</si>
  <si>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</si>
  <si>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</si>
  <si>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</si>
  <si>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</si>
  <si>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</si>
  <si>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</si>
  <si>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</si>
  <si>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</si>
  <si>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</si>
  <si>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</si>
  <si>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</si>
  <si>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</si>
  <si>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</si>
  <si>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</si>
  <si>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</si>
  <si>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</si>
  <si>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</si>
  <si>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</si>
  <si>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</si>
  <si>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</si>
  <si>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</si>
  <si>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</si>
  <si>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</si>
  <si>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</si>
  <si>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</si>
  <si>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</si>
  <si>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</si>
  <si>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</si>
  <si>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</si>
  <si>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</si>
  <si>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</si>
  <si>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</si>
  <si>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</si>
  <si>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</si>
  <si>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</si>
  <si>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</si>
  <si>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</si>
  <si>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</si>
  <si>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</si>
  <si>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</si>
  <si>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</si>
  <si>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</si>
  <si>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</si>
  <si>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</si>
  <si>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</si>
  <si>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</si>
  <si>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</si>
  <si>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</si>
  <si>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</si>
  <si>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</si>
  <si>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</si>
  <si>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</si>
  <si>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</si>
  <si>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</si>
  <si>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</si>
  <si>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</si>
  <si>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</si>
  <si>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</si>
  <si>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</si>
  <si>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</si>
  <si>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</si>
  <si>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</si>
  <si>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</si>
  <si>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</si>
  <si>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</si>
  <si>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</si>
  <si>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</si>
  <si>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</si>
  <si>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</si>
  <si>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</si>
  <si>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</si>
  <si>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</si>
  <si>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</si>
  <si>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</si>
  <si>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</si>
  <si>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</si>
  <si>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</si>
  <si>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</si>
  <si>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</si>
  <si>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</si>
  <si>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</si>
  <si>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</si>
  <si>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</si>
  <si>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</si>
  <si>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</si>
  <si>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</si>
  <si>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</si>
  <si>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</si>
  <si>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</si>
  <si>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</si>
  <si>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</si>
  <si>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</si>
  <si>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</si>
  <si>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</si>
  <si>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</si>
  <si>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</si>
  <si>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</si>
  <si>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</si>
  <si>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</si>
  <si>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</si>
  <si>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</si>
  <si>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</si>
  <si>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</si>
  <si>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</si>
  <si>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</si>
  <si>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</si>
  <si>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</si>
  <si>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</si>
  <si>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</si>
  <si>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</si>
  <si>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</si>
  <si>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</si>
  <si>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</si>
  <si>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</si>
  <si>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</si>
  <si>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</si>
  <si>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</si>
  <si>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</si>
  <si>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</si>
  <si>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</si>
  <si>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</si>
  <si>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</si>
  <si>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</si>
  <si>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</si>
  <si>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</si>
  <si>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</si>
  <si>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</si>
  <si>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</si>
  <si>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</si>
  <si>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</si>
  <si>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</si>
  <si>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</si>
  <si>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</si>
  <si>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</si>
  <si>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</si>
  <si>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</si>
  <si>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</si>
  <si>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</si>
  <si>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</si>
  <si>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</si>
  <si>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</si>
  <si>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</si>
  <si>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</si>
  <si>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</si>
  <si>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</si>
  <si>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</si>
  <si>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</si>
  <si>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</si>
  <si>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</si>
  <si>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</si>
  <si>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</si>
  <si>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</si>
  <si>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</si>
  <si>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</si>
  <si>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</si>
  <si>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</si>
  <si>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</si>
  <si>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</si>
  <si>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</si>
  <si>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</si>
  <si>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</si>
  <si>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</si>
  <si>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</si>
  <si>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</si>
  <si>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</si>
  <si>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</si>
  <si>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</si>
  <si>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</si>
  <si>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</si>
  <si>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</si>
  <si>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</si>
  <si>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</si>
  <si>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</si>
  <si>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</si>
  <si>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</si>
  <si>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</si>
  <si>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</si>
  <si>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</si>
  <si>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</si>
  <si>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</si>
  <si>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</si>
  <si>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</si>
  <si>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</si>
  <si>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</si>
  <si>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</si>
  <si>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</si>
  <si>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</si>
  <si>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</si>
  <si>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</si>
  <si>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</si>
  <si>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</si>
  <si>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</si>
  <si>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</si>
  <si>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</si>
  <si>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</si>
  <si>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</si>
  <si>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</si>
  <si>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</si>
  <si>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</si>
  <si>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</si>
  <si>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</si>
  <si>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</si>
  <si>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</si>
  <si>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</si>
  <si>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</si>
  <si>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</si>
  <si>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</si>
  <si>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</si>
  <si>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</si>
  <si>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</si>
  <si>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</si>
  <si>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</si>
  <si>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</si>
  <si>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</si>
  <si>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</si>
  <si>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</si>
  <si>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</si>
  <si>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</si>
  <si>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</si>
  <si>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</si>
  <si>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</si>
  <si>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</si>
  <si>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</si>
  <si>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</si>
  <si>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</si>
  <si>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</si>
  <si>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</si>
  <si>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</si>
  <si>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</si>
  <si>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</si>
  <si>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</si>
  <si>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</si>
  <si>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</si>
  <si>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</si>
  <si>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</si>
  <si>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</si>
  <si>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</si>
  <si>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</si>
  <si>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</si>
  <si>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</si>
  <si>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</si>
  <si>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</si>
  <si>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</si>
  <si>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</si>
  <si>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</si>
  <si>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</si>
  <si>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</si>
  <si>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</si>
  <si>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</si>
  <si>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</si>
  <si>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</si>
  <si>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</si>
  <si>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</si>
  <si>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</si>
  <si>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</si>
  <si>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</si>
  <si>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</si>
  <si>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</si>
  <si>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</si>
  <si>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</si>
  <si>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</si>
  <si>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</si>
  <si>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</si>
  <si>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</si>
  <si>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</si>
  <si>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</si>
  <si>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</si>
  <si>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</si>
  <si>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</si>
  <si>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</si>
  <si>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</si>
  <si>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</si>
  <si>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</si>
  <si>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</si>
  <si>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</si>
  <si>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</si>
  <si>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</si>
  <si>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</si>
  <si>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</si>
  <si>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</si>
  <si>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</si>
  <si>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</si>
  <si>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</si>
  <si>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</si>
  <si>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</si>
  <si>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</si>
  <si>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</si>
  <si>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</si>
  <si>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</si>
  <si>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</si>
  <si>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</si>
  <si>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</si>
  <si>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</si>
  <si>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</si>
  <si>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</si>
  <si>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</si>
  <si>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</si>
  <si>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</si>
  <si>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</si>
  <si>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</si>
  <si>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</si>
  <si>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</si>
  <si>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</si>
  <si>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</si>
  <si>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</si>
  <si>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</si>
  <si>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</si>
  <si>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</si>
  <si>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</si>
  <si>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</si>
  <si>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</si>
  <si>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</si>
  <si>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</si>
  <si>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</si>
  <si>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</si>
  <si>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</si>
  <si>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</si>
  <si>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</si>
  <si>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</si>
  <si>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</si>
  <si>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</si>
  <si>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</si>
  <si>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</si>
  <si>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</si>
  <si>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</si>
  <si>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</si>
  <si>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</si>
  <si>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</si>
  <si>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</si>
  <si>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</si>
  <si>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</si>
  <si>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</si>
  <si>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</si>
  <si>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</si>
  <si>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</si>
  <si>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</si>
  <si>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</si>
  <si>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</si>
  <si>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</si>
  <si>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</si>
  <si>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</si>
  <si>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</si>
  <si>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</si>
  <si>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</si>
  <si>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</si>
  <si>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</si>
  <si>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</si>
  <si>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</si>
  <si>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</si>
  <si>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</si>
  <si>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</si>
  <si>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</si>
  <si>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</si>
  <si>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</si>
  <si>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</si>
  <si>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</si>
  <si>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</si>
  <si>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</si>
  <si>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</si>
  <si>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</si>
  <si>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</si>
  <si>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</si>
  <si>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</si>
  <si>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</si>
  <si>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</si>
  <si>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</si>
  <si>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</si>
  <si>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</si>
  <si>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</si>
  <si>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</si>
  <si>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</si>
  <si>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</si>
  <si>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</si>
  <si>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</si>
  <si>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</si>
  <si>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</si>
  <si>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</si>
  <si>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</si>
  <si>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</si>
  <si>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</si>
  <si>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</si>
  <si>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</si>
  <si>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</si>
  <si>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</si>
  <si>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</si>
  <si>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</si>
  <si>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</si>
  <si>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</si>
  <si>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</si>
  <si>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</si>
  <si>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</si>
  <si>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</si>
  <si>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</si>
  <si>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</si>
  <si>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</si>
  <si>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</si>
  <si>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</si>
  <si>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</si>
  <si>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</si>
  <si>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</si>
  <si>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</si>
  <si>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</si>
  <si>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</si>
  <si>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</si>
  <si>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</si>
  <si>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</si>
  <si>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</si>
  <si>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</si>
  <si>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</si>
  <si>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</si>
  <si>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</si>
  <si>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</si>
  <si>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</si>
  <si>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</si>
  <si>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</si>
  <si>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</si>
  <si>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</si>
  <si>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</si>
  <si>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</si>
  <si>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</si>
  <si>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</si>
  <si>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</si>
  <si>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</si>
  <si>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</si>
  <si>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</si>
  <si>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</si>
  <si>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</si>
  <si>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</si>
  <si>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</si>
  <si>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</si>
  <si>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</si>
  <si>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</si>
  <si>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</si>
  <si>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</si>
  <si>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</si>
  <si>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</si>
  <si>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</si>
  <si>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</si>
  <si>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</si>
  <si>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</si>
  <si>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</si>
  <si>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</si>
  <si>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</si>
  <si>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</si>
  <si>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</si>
  <si>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</si>
  <si>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</si>
  <si>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</si>
  <si>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</si>
  <si>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</si>
  <si>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</si>
  <si>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</si>
  <si>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</si>
  <si>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</si>
  <si>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</si>
  <si>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</si>
  <si>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</si>
  <si>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</si>
  <si>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</si>
  <si>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</si>
  <si>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</si>
  <si>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</si>
  <si>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</si>
  <si>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</si>
  <si>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</si>
  <si>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</si>
  <si>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</si>
  <si>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</si>
  <si>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</si>
  <si>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</si>
  <si>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</si>
  <si>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</si>
  <si>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</si>
  <si>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</si>
  <si>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</si>
  <si>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</si>
  <si>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</si>
  <si>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</si>
  <si>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</si>
  <si>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</si>
  <si>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</si>
  <si>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</si>
  <si>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</si>
  <si>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</si>
  <si>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</si>
  <si>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</si>
  <si>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</si>
  <si>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</si>
  <si>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</si>
  <si>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</si>
  <si>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</si>
  <si>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</si>
  <si>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</si>
  <si>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</si>
  <si>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</si>
  <si>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</si>
  <si>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</si>
  <si>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</si>
  <si>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</si>
  <si>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</si>
  <si>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</si>
  <si>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</si>
  <si>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</si>
  <si>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</si>
  <si>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</si>
  <si>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</si>
  <si>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</si>
  <si>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</si>
  <si>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</si>
  <si>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</si>
  <si>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</si>
  <si>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</si>
  <si>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</si>
  <si>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</si>
  <si>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</si>
  <si>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</si>
  <si>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</si>
  <si>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</si>
  <si>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</si>
  <si>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</si>
  <si>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</si>
  <si>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</si>
  <si>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</si>
  <si>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</si>
  <si>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</si>
  <si>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</si>
  <si>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</si>
  <si>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</si>
  <si>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</si>
  <si>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</si>
  <si>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</si>
  <si>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</si>
  <si>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</si>
  <si>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</si>
  <si>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</si>
  <si>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</si>
  <si>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</si>
  <si>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</si>
  <si>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</si>
  <si>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</si>
  <si>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</si>
  <si>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</si>
  <si>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</si>
  <si>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</si>
  <si>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</si>
  <si>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</si>
  <si>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</si>
  <si>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</si>
  <si>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</si>
  <si>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</si>
  <si>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</si>
  <si>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</si>
  <si>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</si>
  <si>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</si>
  <si>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</si>
  <si>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</si>
  <si>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</si>
  <si>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</si>
  <si>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</si>
  <si>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</si>
  <si>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</si>
  <si>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</si>
  <si>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</si>
  <si>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</si>
  <si>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</si>
  <si>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</si>
  <si>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</si>
  <si>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</si>
  <si>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</si>
  <si>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</si>
  <si>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</si>
  <si>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</si>
  <si>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</si>
  <si>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</si>
  <si>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</si>
  <si>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</si>
  <si>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</si>
  <si>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</si>
  <si>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</si>
  <si>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</si>
  <si>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</si>
  <si>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</si>
  <si>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</si>
  <si>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</si>
  <si>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</si>
  <si>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</si>
  <si>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</si>
  <si>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</si>
  <si>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</si>
  <si>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</si>
  <si>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</si>
  <si>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</si>
  <si>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</si>
  <si>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</si>
  <si>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</si>
  <si>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</si>
  <si>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</si>
  <si>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</si>
  <si>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</si>
  <si>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</si>
  <si>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</si>
  <si>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</si>
  <si>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</si>
  <si>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</si>
  <si>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</si>
  <si>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</si>
  <si>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</si>
  <si>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</si>
  <si>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</si>
  <si>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</si>
  <si>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</si>
  <si>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</si>
  <si>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</si>
  <si>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</si>
  <si>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</si>
  <si>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</si>
  <si>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</si>
  <si>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</si>
  <si>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</si>
  <si>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</si>
  <si>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</si>
  <si>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</si>
  <si>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</si>
  <si>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</si>
  <si>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</si>
  <si>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</si>
  <si>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</si>
  <si>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</si>
  <si>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</si>
  <si>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</si>
  <si>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</si>
  <si>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</si>
  <si>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</si>
  <si>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</si>
  <si>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</si>
  <si>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</si>
  <si>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</si>
  <si>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</si>
  <si>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</si>
  <si>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</si>
  <si>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</si>
  <si>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</si>
  <si>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</si>
  <si>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</si>
  <si>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</si>
  <si>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</si>
  <si>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</si>
  <si>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</si>
  <si>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</si>
  <si>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</si>
  <si>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</si>
  <si>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</si>
  <si>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</si>
  <si>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</si>
  <si>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</si>
  <si>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</si>
  <si>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</si>
  <si>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</si>
  <si>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</si>
  <si>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</si>
  <si>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</si>
  <si>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</si>
  <si>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</si>
  <si>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</si>
  <si>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</si>
  <si>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</si>
  <si>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</si>
  <si>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</si>
  <si>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</si>
  <si>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</si>
  <si>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</si>
  <si>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</si>
  <si>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</si>
  <si>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</si>
  <si>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</si>
  <si>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</si>
  <si>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</si>
  <si>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</si>
  <si>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</si>
  <si>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</si>
  <si>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</si>
  <si>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</si>
  <si>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</si>
  <si>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</si>
  <si>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</si>
  <si>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</si>
  <si>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</si>
  <si>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</si>
  <si>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</si>
  <si>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</si>
  <si>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</si>
  <si>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</si>
  <si>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</si>
  <si>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</si>
  <si>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</si>
  <si>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</si>
  <si>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</si>
  <si>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</si>
  <si>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</si>
  <si>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</si>
  <si>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</si>
  <si>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</si>
  <si>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</si>
  <si>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</si>
  <si>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</si>
  <si>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</si>
  <si>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</si>
  <si>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</si>
  <si>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</si>
  <si>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</si>
  <si>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</si>
  <si>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</si>
  <si>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</si>
  <si>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</si>
  <si>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</si>
  <si>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</si>
  <si>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</si>
  <si>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</si>
  <si>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</si>
  <si>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</si>
  <si>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</si>
  <si>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</si>
  <si>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</si>
  <si>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</si>
  <si>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</si>
  <si>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</si>
  <si>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</si>
  <si>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</si>
  <si>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</si>
  <si>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</si>
  <si>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</si>
  <si>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</si>
  <si>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</si>
  <si>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</si>
  <si>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</si>
  <si>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</si>
  <si>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</si>
  <si>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</si>
  <si>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</si>
  <si>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</si>
  <si>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</si>
  <si>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</si>
  <si>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</si>
  <si>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</si>
  <si>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</si>
  <si>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</si>
  <si>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</si>
  <si>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</si>
  <si>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</si>
  <si>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</si>
  <si>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</si>
  <si>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</si>
  <si>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</si>
  <si>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</si>
  <si>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</si>
  <si>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</si>
  <si>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</si>
  <si>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</si>
  <si>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</si>
  <si>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</si>
  <si>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</si>
  <si>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</si>
  <si>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</si>
  <si>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</si>
  <si>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</si>
  <si>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</si>
  <si>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</si>
  <si>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</si>
  <si>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</si>
  <si>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</si>
  <si>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</si>
  <si>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</si>
  <si>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</si>
  <si>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</si>
  <si>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</si>
  <si>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</si>
  <si>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</si>
  <si>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</si>
  <si>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</si>
  <si>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</si>
  <si>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</si>
  <si>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</si>
  <si>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</si>
  <si>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</si>
  <si>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</si>
  <si>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</si>
  <si>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</si>
  <si>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</si>
  <si>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</si>
  <si>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</si>
  <si>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</si>
  <si>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</si>
  <si>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</si>
  <si>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</si>
  <si>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</si>
  <si>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</si>
  <si>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</si>
  <si>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</si>
  <si>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</si>
  <si>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</si>
  <si>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</si>
  <si>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</si>
  <si>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</si>
  <si>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</si>
  <si>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</si>
  <si>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</si>
  <si>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</si>
  <si>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</si>
  <si>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</si>
  <si>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</si>
  <si>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</si>
  <si>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</si>
  <si>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</si>
  <si>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</si>
  <si>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</si>
  <si>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</si>
  <si>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</si>
  <si>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</si>
  <si>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</si>
  <si>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</si>
  <si>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</si>
  <si>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</si>
  <si>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</si>
  <si>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</si>
  <si>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</si>
  <si>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</si>
  <si>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</si>
  <si>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</si>
  <si>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</si>
  <si>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</si>
  <si>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</si>
  <si>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</si>
  <si>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</si>
  <si>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</si>
  <si>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</si>
  <si>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</si>
  <si>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</si>
  <si>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</si>
  <si>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</si>
  <si>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</si>
  <si>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</si>
  <si>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</si>
  <si>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</si>
  <si>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</si>
  <si>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</si>
  <si>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</si>
  <si>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</si>
  <si>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</si>
  <si>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</si>
  <si>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</si>
  <si>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</si>
  <si>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</si>
  <si>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</si>
  <si>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</si>
  <si>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</si>
  <si>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</si>
  <si>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</si>
  <si>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</si>
  <si>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</si>
  <si>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</si>
  <si>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</si>
  <si>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</si>
  <si>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</si>
  <si>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</si>
  <si>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</si>
  <si>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</si>
  <si>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</si>
  <si>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</si>
  <si>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</si>
  <si>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</si>
  <si>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</si>
  <si>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</si>
  <si>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</si>
  <si>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</si>
  <si>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</si>
  <si>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</si>
  <si>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</si>
  <si>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</si>
  <si>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</si>
  <si>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</si>
  <si>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</si>
  <si>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</si>
  <si>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</si>
  <si>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</si>
  <si>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</si>
  <si>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</si>
  <si>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</si>
  <si>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</si>
  <si>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</si>
  <si>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</si>
  <si>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</si>
  <si>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</si>
  <si>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</si>
  <si>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</si>
  <si>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</si>
  <si>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</si>
  <si>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</si>
  <si>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</si>
  <si>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</si>
  <si>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</si>
  <si>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</si>
  <si>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</si>
  <si>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</si>
  <si>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</si>
  <si>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</si>
  <si>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</si>
  <si>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</si>
  <si>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</si>
  <si>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</si>
  <si>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</si>
  <si>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</si>
  <si>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</si>
  <si>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</si>
  <si>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</si>
  <si>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</si>
  <si>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</si>
  <si>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</si>
  <si>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</si>
  <si>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</si>
  <si>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</si>
  <si>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</si>
  <si>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</si>
  <si>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</si>
  <si>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</si>
  <si>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</si>
  <si>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</si>
  <si>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</si>
  <si>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</si>
  <si>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</si>
  <si>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</si>
  <si>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</si>
  <si>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</si>
  <si>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</si>
  <si>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</si>
  <si>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</si>
  <si>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</si>
  <si>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</si>
  <si>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</si>
  <si>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</si>
  <si>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</si>
  <si>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</si>
  <si>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</si>
  <si>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</si>
  <si>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</si>
  <si>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</si>
  <si>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</si>
  <si>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</si>
  <si>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</si>
  <si>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</si>
  <si>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</si>
  <si>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</si>
  <si>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</si>
  <si>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</si>
  <si>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</si>
  <si>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</si>
  <si>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</si>
  <si>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</si>
  <si>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</si>
  <si>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</si>
  <si>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</si>
  <si>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</si>
  <si>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</si>
  <si>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</si>
  <si>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</si>
  <si>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</si>
  <si>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</si>
  <si>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</si>
  <si>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</si>
  <si>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</si>
  <si>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</si>
  <si>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</si>
  <si>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</si>
  <si>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</si>
  <si>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</si>
  <si>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</si>
  <si>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</si>
  <si>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</si>
  <si>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</si>
  <si>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</si>
  <si>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</si>
  <si>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</si>
  <si>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</si>
  <si>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</si>
  <si>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</si>
  <si>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</si>
  <si>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</si>
  <si>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</si>
  <si>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</si>
  <si>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</si>
  <si>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</si>
  <si>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</si>
  <si>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</si>
  <si>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</si>
  <si>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</si>
  <si>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</si>
  <si>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</si>
  <si>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</si>
  <si>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</si>
  <si>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</si>
  <si>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</si>
  <si>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</si>
  <si>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</si>
  <si>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</si>
  <si>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</si>
  <si>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</si>
  <si>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</si>
  <si>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</si>
  <si>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</si>
  <si>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</si>
  <si>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</si>
  <si>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</si>
  <si>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</si>
  <si>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</si>
  <si>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</si>
  <si>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</si>
  <si>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</si>
  <si>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</si>
  <si>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</si>
  <si>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</si>
  <si>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</si>
  <si>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</si>
  <si>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</si>
  <si>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</si>
  <si>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</si>
  <si>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</si>
  <si>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</si>
  <si>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</si>
  <si>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</si>
  <si>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</si>
  <si>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</si>
  <si>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</si>
  <si>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</si>
  <si>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</si>
  <si>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</si>
  <si>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</si>
  <si>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</si>
  <si>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</si>
  <si>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</si>
  <si>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</si>
  <si>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</si>
  <si>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</si>
  <si>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</si>
  <si>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</si>
  <si>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</si>
  <si>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</si>
  <si>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</si>
  <si>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</si>
  <si>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</si>
  <si>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</si>
  <si>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</si>
  <si>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</si>
  <si>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</si>
  <si>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</si>
  <si>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</si>
  <si>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</si>
  <si>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</si>
  <si>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</si>
  <si>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</si>
  <si>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</si>
  <si>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</si>
  <si>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</si>
  <si>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</si>
  <si>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</si>
  <si>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</si>
  <si>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</si>
  <si>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</si>
  <si>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</si>
  <si>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</si>
  <si>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</si>
  <si>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</si>
  <si>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</si>
  <si>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</si>
  <si>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</si>
  <si>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</si>
  <si>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</si>
  <si>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</si>
  <si>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</si>
  <si>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</si>
  <si>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</si>
  <si>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</si>
  <si>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</si>
  <si>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</si>
  <si>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</si>
  <si>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</si>
  <si>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</si>
  <si>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</si>
  <si>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</si>
  <si>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</si>
  <si>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</si>
  <si>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</si>
  <si>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</si>
  <si>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</si>
  <si>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</si>
  <si>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</si>
  <si>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</si>
  <si>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</si>
  <si>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</si>
  <si>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</si>
  <si>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</si>
  <si>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</si>
  <si>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</si>
  <si>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</si>
  <si>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</si>
  <si>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</si>
  <si>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</si>
  <si>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</si>
  <si>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</si>
  <si>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</si>
  <si>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</si>
  <si>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</si>
  <si>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</si>
  <si>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</si>
  <si>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</si>
  <si>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</si>
  <si>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</si>
  <si>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</si>
  <si>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</si>
  <si>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</si>
  <si>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</si>
  <si>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</si>
  <si>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</si>
  <si>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</si>
  <si>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</si>
  <si>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</si>
  <si>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</si>
  <si>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</si>
  <si>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</si>
  <si>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</si>
  <si>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</si>
  <si>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</si>
  <si>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</si>
  <si>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</si>
  <si>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</si>
  <si>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</si>
  <si>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</si>
  <si>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</si>
  <si>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</si>
  <si>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</si>
  <si>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</si>
  <si>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</si>
  <si>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</si>
  <si>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</si>
  <si>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</si>
  <si>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</si>
  <si>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</si>
  <si>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</si>
  <si>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</si>
  <si>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</si>
  <si>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</si>
  <si>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</si>
  <si>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</si>
  <si>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</si>
  <si>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</si>
  <si>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</si>
  <si>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</si>
  <si>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</si>
  <si>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</si>
  <si>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</si>
  <si>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</si>
  <si>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</si>
  <si>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</si>
  <si>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</si>
  <si>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</si>
  <si>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</si>
  <si>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</si>
  <si>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</si>
  <si>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</si>
  <si>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</si>
  <si>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</si>
  <si>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</si>
  <si>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</si>
  <si>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</si>
  <si>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</si>
  <si>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</si>
  <si>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</si>
  <si>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</si>
  <si>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</si>
  <si>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</si>
  <si>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</si>
  <si>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</si>
  <si>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</si>
  <si>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</si>
  <si>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</si>
  <si>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</si>
  <si>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</si>
  <si>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</si>
  <si>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</si>
  <si>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</si>
  <si>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</si>
  <si>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</si>
  <si>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</si>
  <si>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</si>
  <si>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</si>
  <si>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</si>
  <si>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</si>
  <si>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</si>
  <si>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</si>
  <si>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</si>
  <si>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</si>
  <si>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</si>
  <si>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</si>
  <si>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</si>
  <si>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</si>
  <si>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</si>
  <si>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</si>
  <si>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</si>
  <si>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</si>
  <si>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</si>
  <si>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</si>
  <si>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</si>
  <si>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</si>
  <si>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</si>
  <si>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</si>
  <si>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</si>
  <si>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</si>
  <si>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</si>
  <si>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</si>
  <si>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</si>
  <si>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</si>
  <si>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</si>
  <si>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</si>
  <si>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</si>
  <si>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</si>
  <si>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</si>
  <si>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</si>
  <si>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</si>
  <si>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</si>
  <si>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</si>
  <si>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</si>
  <si>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</si>
  <si>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</si>
  <si>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</si>
  <si>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</si>
  <si>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</si>
  <si>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</si>
  <si>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</si>
  <si>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</si>
  <si>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</si>
  <si>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</si>
  <si>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</si>
  <si>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</si>
  <si>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</si>
  <si>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</si>
  <si>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</si>
  <si>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</si>
  <si>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</si>
  <si>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</si>
  <si>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</si>
  <si>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</si>
  <si>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</si>
  <si>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</si>
  <si>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</si>
  <si>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</si>
  <si>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</si>
  <si>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</si>
  <si>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</si>
  <si>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</si>
  <si>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</si>
  <si>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</si>
  <si>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</si>
  <si>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</si>
  <si>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</si>
  <si>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</si>
  <si>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</si>
  <si>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</si>
  <si>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</si>
  <si>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</si>
  <si>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</si>
  <si>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</si>
  <si>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</si>
  <si>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</si>
  <si>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</si>
  <si>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</si>
  <si>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</si>
  <si>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</si>
  <si>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</si>
  <si>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</si>
  <si>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</si>
  <si>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</si>
  <si>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</si>
  <si>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</si>
  <si>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</si>
  <si>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</si>
  <si>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</si>
  <si>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</si>
  <si>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</si>
  <si>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</si>
  <si>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</si>
  <si>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</si>
  <si>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</si>
  <si>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</si>
  <si>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</si>
  <si>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</si>
  <si>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</si>
  <si>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</si>
  <si>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</si>
  <si>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</si>
  <si>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</si>
  <si>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</si>
  <si>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</si>
  <si>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</si>
  <si>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</si>
  <si>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</si>
  <si>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</si>
  <si>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</si>
  <si>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</si>
  <si>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</si>
  <si>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</si>
  <si>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</si>
  <si>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</si>
  <si>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</si>
  <si>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</si>
  <si>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</si>
  <si>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</si>
  <si>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</si>
  <si>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</si>
  <si>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</si>
  <si>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</si>
  <si>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</si>
  <si>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</si>
  <si>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</si>
  <si>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</si>
  <si>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</si>
  <si>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</si>
  <si>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</si>
  <si>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</si>
  <si>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</si>
  <si>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</si>
  <si>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</si>
  <si>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</si>
  <si>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</si>
  <si>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</si>
  <si>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</si>
  <si>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</si>
  <si>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</si>
  <si>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</si>
  <si>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</si>
  <si>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</si>
  <si>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</si>
  <si>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</si>
  <si>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</si>
  <si>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</si>
  <si>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</si>
  <si>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</si>
  <si>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</si>
  <si>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</si>
  <si>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</si>
  <si>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</si>
  <si>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</si>
  <si>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</si>
  <si>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</si>
  <si>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</si>
  <si>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</si>
  <si>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</si>
  <si>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</si>
  <si>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</si>
  <si>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</si>
  <si>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</si>
  <si>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</si>
  <si>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</si>
  <si>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</si>
  <si>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</si>
  <si>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</si>
  <si>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</si>
  <si>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</si>
  <si>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</si>
  <si>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</si>
  <si>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</si>
  <si>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</si>
  <si>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</si>
  <si>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</si>
  <si>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</si>
  <si>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</si>
  <si>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</si>
  <si>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</si>
  <si>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</si>
  <si>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</si>
  <si>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</si>
  <si>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</si>
  <si>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</si>
  <si>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</si>
  <si>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</si>
  <si>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</si>
  <si>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</si>
  <si>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</si>
  <si>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</si>
  <si>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</si>
  <si>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</si>
  <si>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</si>
  <si>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</si>
  <si>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</si>
  <si>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</si>
  <si>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</si>
  <si>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</si>
  <si>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</si>
  <si>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</si>
  <si>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</si>
  <si>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</si>
  <si>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</si>
  <si>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</si>
  <si>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</si>
  <si>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</si>
  <si>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</si>
  <si>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</si>
  <si>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</si>
  <si>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</si>
  <si>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</si>
  <si>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</si>
  <si>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</si>
  <si>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</si>
  <si>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</si>
  <si>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</si>
  <si>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</si>
  <si>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</si>
  <si>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</si>
  <si>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</si>
  <si>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</si>
  <si>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</si>
  <si>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</si>
  <si>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</si>
  <si>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</si>
  <si>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</si>
  <si>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</si>
  <si>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</si>
  <si>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</si>
  <si>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</si>
  <si>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</si>
  <si>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</si>
  <si>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</si>
  <si>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</si>
  <si>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</si>
  <si>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</si>
  <si>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</si>
  <si>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</si>
  <si>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</si>
  <si>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</si>
  <si>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</si>
  <si>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</si>
  <si>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</si>
  <si>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</si>
  <si>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</si>
  <si>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</si>
  <si>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</si>
  <si>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</si>
  <si>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</si>
  <si>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</si>
  <si>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</si>
  <si>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</si>
  <si>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</si>
  <si>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</si>
  <si>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</si>
  <si>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</si>
  <si>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</si>
  <si>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</si>
  <si>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</si>
  <si>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</si>
  <si>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</si>
  <si>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</si>
  <si>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</si>
  <si>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</si>
  <si>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</si>
  <si>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</si>
  <si>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</si>
  <si>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</si>
  <si>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</si>
  <si>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</si>
  <si>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</si>
  <si>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</si>
  <si>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</si>
  <si>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</si>
  <si>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</si>
  <si>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</si>
  <si>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</si>
  <si>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</si>
  <si>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</si>
  <si>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</si>
  <si>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</si>
  <si>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</si>
  <si>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</si>
  <si>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</si>
  <si>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</si>
  <si>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</si>
  <si>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</si>
  <si>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</si>
  <si>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</si>
  <si>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</si>
  <si>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</si>
  <si>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</si>
  <si>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</si>
  <si>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</si>
  <si>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</si>
  <si>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</si>
  <si>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</si>
  <si>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</si>
  <si>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</si>
  <si>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</si>
  <si>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</si>
  <si>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</si>
  <si>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</si>
  <si>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</si>
  <si>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</si>
  <si>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</si>
  <si>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</si>
  <si>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</si>
  <si>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</si>
  <si>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</si>
  <si>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</si>
  <si>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</si>
  <si>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</si>
  <si>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</si>
  <si>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</si>
  <si>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</si>
  <si>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</si>
  <si>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</si>
  <si>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</si>
  <si>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</si>
  <si>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</si>
  <si>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</si>
  <si>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</si>
  <si>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</si>
  <si>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</si>
  <si>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</si>
  <si>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</si>
  <si>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</si>
  <si>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</si>
  <si>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</si>
  <si>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</si>
  <si>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</si>
  <si>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</si>
  <si>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</si>
  <si>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</si>
  <si>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</si>
  <si>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</si>
  <si>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</si>
  <si>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</si>
  <si>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</si>
  <si>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</si>
  <si>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</si>
  <si>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</si>
  <si>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</si>
  <si>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</si>
  <si>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</si>
  <si>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</si>
  <si>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</si>
  <si>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</si>
  <si>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</si>
  <si>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</si>
  <si>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</si>
  <si>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</si>
  <si>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</si>
  <si>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</si>
  <si>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</si>
  <si>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</si>
  <si>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</si>
  <si>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</si>
  <si>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</si>
  <si>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</si>
  <si>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</si>
  <si>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</si>
  <si>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</si>
  <si>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</si>
  <si>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</si>
  <si>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</si>
  <si>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</si>
  <si>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</si>
  <si>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</si>
  <si>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</si>
  <si>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</si>
  <si>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</si>
  <si>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</si>
  <si>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</si>
  <si>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</si>
  <si>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</si>
  <si>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</si>
  <si>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</si>
  <si>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</si>
  <si>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</si>
  <si>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</si>
  <si>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</si>
  <si>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</si>
  <si>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</si>
  <si>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</si>
  <si>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</si>
  <si>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</si>
  <si>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</si>
  <si>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</si>
  <si>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</si>
  <si>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</si>
  <si>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</si>
  <si>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</si>
  <si>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</si>
  <si>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</si>
  <si>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</si>
  <si>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</si>
  <si>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</si>
  <si>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</si>
  <si>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</si>
  <si>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</si>
  <si>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</si>
  <si>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</si>
  <si>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</si>
  <si>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</si>
  <si>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</si>
  <si>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</si>
  <si>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</si>
  <si>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</si>
  <si>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</si>
  <si>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</si>
  <si>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</si>
  <si>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</si>
  <si>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</si>
  <si>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</si>
  <si>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</si>
  <si>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</si>
  <si>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</si>
  <si>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</si>
  <si>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</si>
  <si>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</si>
  <si>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</si>
  <si>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</si>
  <si>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</si>
  <si>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</si>
  <si>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</si>
  <si>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</si>
  <si>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</si>
  <si>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</si>
  <si>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</si>
  <si>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</si>
  <si>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</si>
  <si>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</si>
  <si>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</si>
  <si>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</si>
  <si>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</si>
  <si>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</si>
  <si>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</si>
  <si>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</si>
  <si>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</si>
  <si>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</si>
  <si>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</si>
  <si>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</si>
  <si>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</si>
  <si>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</si>
  <si>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</si>
  <si>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</si>
  <si>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</si>
  <si>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</si>
  <si>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</si>
  <si>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</si>
  <si>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</si>
  <si>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</si>
  <si>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</si>
  <si>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</si>
  <si>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</si>
  <si>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</si>
  <si>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</si>
  <si>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</si>
  <si>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</si>
  <si>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</si>
  <si>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</si>
  <si>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</si>
  <si>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</si>
  <si>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</si>
  <si>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</si>
  <si>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</si>
  <si>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</si>
  <si>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</si>
  <si>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</si>
  <si>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</si>
  <si>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</si>
  <si>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</si>
  <si>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</si>
  <si>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</si>
  <si>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</si>
  <si>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</si>
  <si>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</si>
  <si>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</si>
  <si>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</si>
  <si>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</si>
  <si>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</si>
  <si>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</si>
  <si>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</si>
  <si>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</si>
  <si>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</si>
  <si>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</si>
  <si>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</si>
  <si>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</si>
  <si>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</si>
  <si>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</si>
  <si>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</si>
  <si>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</si>
  <si>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</si>
  <si>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</si>
  <si>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</si>
  <si>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</si>
  <si>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</si>
  <si>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</si>
  <si>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</si>
  <si>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</si>
  <si>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</si>
  <si>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</si>
  <si>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</si>
  <si>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</si>
  <si>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</si>
  <si>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</si>
  <si>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</si>
  <si>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</si>
  <si>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</si>
  <si>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</si>
  <si>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</si>
  <si>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</si>
  <si>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</si>
  <si>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</si>
  <si>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</si>
  <si>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</si>
  <si>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</si>
  <si>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</si>
  <si>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</si>
  <si>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</si>
  <si>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</si>
  <si>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</si>
  <si>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</si>
  <si>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</si>
  <si>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</si>
  <si>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</si>
  <si>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</si>
  <si>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</si>
  <si>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</si>
  <si>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</si>
  <si>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</si>
  <si>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</si>
  <si>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</si>
  <si>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</si>
  <si>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</si>
  <si>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</si>
  <si>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</si>
  <si>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</si>
  <si>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</si>
  <si>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</si>
  <si>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</si>
  <si>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</si>
  <si>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</si>
  <si>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</si>
  <si>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</si>
  <si>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</si>
  <si>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</si>
  <si>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</si>
  <si>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</si>
  <si>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</si>
  <si>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</si>
  <si>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</si>
  <si>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</si>
  <si>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</si>
  <si>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</si>
  <si>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</si>
  <si>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</si>
  <si>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</si>
  <si>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</si>
  <si>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</si>
  <si>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</si>
  <si>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</si>
  <si>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</si>
  <si>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</si>
  <si>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</si>
  <si>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</si>
  <si>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</si>
  <si>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</si>
  <si>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</si>
  <si>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</si>
  <si>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</si>
  <si>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</si>
  <si>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</si>
  <si>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</si>
  <si>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</si>
  <si>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</si>
  <si>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</si>
  <si>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</si>
  <si>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</si>
  <si>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</si>
  <si>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</si>
  <si>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</si>
  <si>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</si>
  <si>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</si>
  <si>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</si>
  <si>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</si>
  <si>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</si>
  <si>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</si>
  <si>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</si>
  <si>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</si>
  <si>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</si>
  <si>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</si>
  <si>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</si>
  <si>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</si>
  <si>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</si>
  <si>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</si>
  <si>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</si>
  <si>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</si>
  <si>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</si>
  <si>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</si>
  <si>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</si>
  <si>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</si>
  <si>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</si>
  <si>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</si>
  <si>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</si>
  <si>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</si>
  <si>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</si>
  <si>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</si>
  <si>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</si>
  <si>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</si>
  <si>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</si>
  <si>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</si>
  <si>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</si>
  <si>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</si>
  <si>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</si>
  <si>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</si>
  <si>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</si>
  <si>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</si>
  <si>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</si>
  <si>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</si>
  <si>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</si>
  <si>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</si>
  <si>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</si>
  <si>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</si>
  <si>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</si>
  <si>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</si>
  <si>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</si>
  <si>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</si>
  <si>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</si>
  <si>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</si>
  <si>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</si>
  <si>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</si>
  <si>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</si>
  <si>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</si>
  <si>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</si>
  <si>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</si>
  <si>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</si>
  <si>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</si>
  <si>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</si>
  <si>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</si>
  <si>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</si>
  <si>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</si>
  <si>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</si>
  <si>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</si>
  <si>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</si>
  <si>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</si>
  <si>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</si>
  <si>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</si>
  <si>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</si>
  <si>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</si>
  <si>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</si>
  <si>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</si>
  <si>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</si>
  <si>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</si>
  <si>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</si>
  <si>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</si>
  <si>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</si>
  <si>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</si>
  <si>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</si>
  <si>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</si>
  <si>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</si>
  <si>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</si>
  <si>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</si>
  <si>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</si>
  <si>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</si>
  <si>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</si>
  <si>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</si>
  <si>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</si>
  <si>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</si>
  <si>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</si>
  <si>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</si>
  <si>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</si>
  <si>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</si>
  <si>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</si>
  <si>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</si>
  <si>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</si>
  <si>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</si>
  <si>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</si>
  <si>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</si>
  <si>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</si>
  <si>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</si>
  <si>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</si>
  <si>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</si>
  <si>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</si>
  <si>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</si>
  <si>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</si>
  <si>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</si>
  <si>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</si>
  <si>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</si>
  <si>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</si>
  <si>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</si>
  <si>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</si>
  <si>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</si>
  <si>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</si>
  <si>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</si>
  <si>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</si>
  <si>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</si>
  <si>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</si>
  <si>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</si>
  <si>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</si>
  <si>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</si>
  <si>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</si>
  <si>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</si>
  <si>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</si>
  <si>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</si>
  <si>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</si>
  <si>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</si>
  <si>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</si>
  <si>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</si>
  <si>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</si>
  <si>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</si>
  <si>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</si>
  <si>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</si>
  <si>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</si>
  <si>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</si>
  <si>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</si>
  <si>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</si>
  <si>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</si>
  <si>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</si>
  <si>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</si>
  <si>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</si>
  <si>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</si>
  <si>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</si>
  <si>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</si>
  <si>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</si>
  <si>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</si>
  <si>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</si>
  <si>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</si>
  <si>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</si>
  <si>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</si>
  <si>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</si>
  <si>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</si>
  <si>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</si>
  <si>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</si>
  <si>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</si>
  <si>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</si>
  <si>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</si>
  <si>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</si>
  <si>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</si>
  <si>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</si>
  <si>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</si>
  <si>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</si>
  <si>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</si>
  <si>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</si>
  <si>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</si>
  <si>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</si>
  <si>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</si>
  <si>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</si>
  <si>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</si>
  <si>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</si>
  <si>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</si>
  <si>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</si>
  <si>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</si>
  <si>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</si>
  <si>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</si>
  <si>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</si>
  <si>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</si>
  <si>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</si>
  <si>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</si>
  <si>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</si>
  <si>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</si>
  <si>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</si>
  <si>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</si>
  <si>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</si>
  <si>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</si>
  <si>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</si>
  <si>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</si>
  <si>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</si>
  <si>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</si>
  <si>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</si>
  <si>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</si>
  <si>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</si>
  <si>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</si>
  <si>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</si>
  <si>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</si>
  <si>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</si>
  <si>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</si>
  <si>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</si>
  <si>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</si>
  <si>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</si>
  <si>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</si>
  <si>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</si>
  <si>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</si>
  <si>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</si>
  <si>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</si>
  <si>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</si>
  <si>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</si>
  <si>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</si>
  <si>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</si>
  <si>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</si>
  <si>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</si>
  <si>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</si>
  <si>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</si>
  <si>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</si>
  <si>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</si>
  <si>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</si>
  <si>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</si>
  <si>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</si>
  <si>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</si>
  <si>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</si>
  <si>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</si>
  <si>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</si>
  <si>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</si>
  <si>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</si>
  <si>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</si>
  <si>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</si>
  <si>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</si>
  <si>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</si>
  <si>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</si>
  <si>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</si>
  <si>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</si>
  <si>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</si>
  <si>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</si>
  <si>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</si>
  <si>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</si>
  <si>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</si>
  <si>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</si>
  <si>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</si>
  <si>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</si>
  <si>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</si>
  <si>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</si>
  <si>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</si>
  <si>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</si>
  <si>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</si>
  <si>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</si>
  <si>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</si>
  <si>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</si>
  <si>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</si>
  <si>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</si>
  <si>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</si>
  <si>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</si>
  <si>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</si>
  <si>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</si>
  <si>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</si>
  <si>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</si>
  <si>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</si>
  <si>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</si>
  <si>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</si>
  <si>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</si>
  <si>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</si>
  <si>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</si>
  <si>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</si>
  <si>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</si>
  <si>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</si>
  <si>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</si>
  <si>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</si>
  <si>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</si>
  <si>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</si>
  <si>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</si>
  <si>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</si>
  <si>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</si>
  <si>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</si>
  <si>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</si>
  <si>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</si>
  <si>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</si>
  <si>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</si>
  <si>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</si>
  <si>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</si>
  <si>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</si>
  <si>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</si>
  <si>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</si>
  <si>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</si>
  <si>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</si>
  <si>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</si>
  <si>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</si>
  <si>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</si>
  <si>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</si>
  <si>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</si>
  <si>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</si>
  <si>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</si>
  <si>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</si>
  <si>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</si>
  <si>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</si>
  <si>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</si>
  <si>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</si>
  <si>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</si>
  <si>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</si>
  <si>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</si>
  <si>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</si>
  <si>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</si>
  <si>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</si>
  <si>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</si>
  <si>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</si>
  <si>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</si>
  <si>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</si>
  <si>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</si>
  <si>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</si>
  <si>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</si>
  <si>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</si>
  <si>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</si>
  <si>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</si>
  <si>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</si>
  <si>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</si>
  <si>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</si>
  <si>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</si>
  <si>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</si>
  <si>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</si>
  <si>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</si>
  <si>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</si>
  <si>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</si>
  <si>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</si>
  <si>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</si>
  <si>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</si>
  <si>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</si>
  <si>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</si>
  <si>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</si>
  <si>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</si>
  <si>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</si>
  <si>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</si>
  <si>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</si>
  <si>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</si>
  <si>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</si>
  <si>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</si>
  <si>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</si>
  <si>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</si>
  <si>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</si>
  <si>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</si>
  <si>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</si>
  <si>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</si>
  <si>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</si>
  <si>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</si>
  <si>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</si>
  <si>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</si>
  <si>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</si>
  <si>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</si>
  <si>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</si>
  <si>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</si>
  <si>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</si>
  <si>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</si>
  <si>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</si>
  <si>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</si>
  <si>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</si>
  <si>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</si>
  <si>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</si>
  <si>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</si>
  <si>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</si>
  <si>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</si>
  <si>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</si>
  <si>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</si>
  <si>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</si>
  <si>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</si>
  <si>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</si>
  <si>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</si>
  <si>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</si>
  <si>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</si>
  <si>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</si>
  <si>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</si>
  <si>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</si>
  <si>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</si>
  <si>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</si>
  <si>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</si>
  <si>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</si>
  <si>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</si>
  <si>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</si>
  <si>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</si>
  <si>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</si>
  <si>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</si>
  <si>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</si>
  <si>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</si>
  <si>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</si>
  <si>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</si>
  <si>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</si>
  <si>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</si>
  <si>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</si>
  <si>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</si>
  <si>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</si>
  <si>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</si>
  <si>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</si>
  <si>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</si>
  <si>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</si>
  <si>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</si>
  <si>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</si>
  <si>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</si>
  <si>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</si>
  <si>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</si>
  <si>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</si>
  <si>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</si>
  <si>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</si>
  <si>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</si>
  <si>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</si>
  <si>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</si>
  <si>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</si>
  <si>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</si>
  <si>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</si>
  <si>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</si>
  <si>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</si>
  <si>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</si>
  <si>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</si>
  <si>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</si>
  <si>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</si>
  <si>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</si>
  <si>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</si>
  <si>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</si>
  <si>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</si>
  <si>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</si>
  <si>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</si>
  <si>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</si>
  <si>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</si>
  <si>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</si>
  <si>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</si>
  <si>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</si>
  <si>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</si>
  <si>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</si>
  <si>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</si>
  <si>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</si>
  <si>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</si>
  <si>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</si>
  <si>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</si>
  <si>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</si>
  <si>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</si>
  <si>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</si>
  <si>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</si>
  <si>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</si>
  <si>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</si>
  <si>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</si>
  <si>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</si>
  <si>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</si>
  <si>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</si>
  <si>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</si>
  <si>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</si>
  <si>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</si>
  <si>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</si>
  <si>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</si>
  <si>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</si>
  <si>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</si>
  <si>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</si>
  <si>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</si>
  <si>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</si>
  <si>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</si>
  <si>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</si>
  <si>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</si>
  <si>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</si>
  <si>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</si>
  <si>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</si>
  <si>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</si>
  <si>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</si>
  <si>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</si>
  <si>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</si>
  <si>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</si>
  <si>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</si>
  <si>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</si>
  <si>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</si>
  <si>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</si>
  <si>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</si>
  <si>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</si>
  <si>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</si>
  <si>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</si>
  <si>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</si>
  <si>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</si>
  <si>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</si>
  <si>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</si>
  <si>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</si>
  <si>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</si>
  <si>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</si>
  <si>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</si>
  <si>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</si>
  <si>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</si>
  <si>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</si>
  <si>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</si>
  <si>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</si>
  <si>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</si>
  <si>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</si>
  <si>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</si>
  <si>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</si>
  <si>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</si>
  <si>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</si>
  <si>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</si>
  <si>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</si>
  <si>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</si>
  <si>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</si>
  <si>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</si>
  <si>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</si>
  <si>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</si>
  <si>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</si>
  <si>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</si>
  <si>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</si>
  <si>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</si>
  <si>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</si>
  <si>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</si>
  <si>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</si>
  <si>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</si>
  <si>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</si>
  <si>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</si>
  <si>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</si>
  <si>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</si>
  <si>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</si>
  <si>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</si>
  <si>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</si>
  <si>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</si>
  <si>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</si>
  <si>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</si>
  <si>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</si>
  <si>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</si>
  <si>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</si>
  <si>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</si>
  <si>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</si>
  <si>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</si>
  <si>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</si>
  <si>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</si>
  <si>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</si>
  <si>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</si>
  <si>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</si>
  <si>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</si>
  <si>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</si>
  <si>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</si>
  <si>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</si>
  <si>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</si>
  <si>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</si>
  <si>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</si>
  <si>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</si>
  <si>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</si>
  <si>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</si>
  <si>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</si>
  <si>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</si>
  <si>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</si>
  <si>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</si>
  <si>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</si>
  <si>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</si>
  <si>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</si>
  <si>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</si>
  <si>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</si>
  <si>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</si>
  <si>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</si>
  <si>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</si>
  <si>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</si>
  <si>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</si>
  <si>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</si>
  <si>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</si>
  <si>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</si>
  <si>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</si>
  <si>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</si>
  <si>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</si>
  <si>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</si>
  <si>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</si>
  <si>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</si>
  <si>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</si>
  <si>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</si>
  <si>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</si>
  <si>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</si>
  <si>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</si>
  <si>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</si>
  <si>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</si>
  <si>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</si>
  <si>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</si>
  <si>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</si>
  <si>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</si>
  <si>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</si>
  <si>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</si>
  <si>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</si>
  <si>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</si>
  <si>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</si>
  <si>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</si>
  <si>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</si>
  <si>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</si>
  <si>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</si>
  <si>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</si>
  <si>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</si>
  <si>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</si>
  <si>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</si>
  <si>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</si>
  <si>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</si>
  <si>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</si>
  <si>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</si>
  <si>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</si>
  <si>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</si>
  <si>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</si>
  <si>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</si>
  <si>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</si>
  <si>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</si>
  <si>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</si>
  <si>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</si>
  <si>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</si>
  <si>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</si>
  <si>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</si>
  <si>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</si>
  <si>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</si>
  <si>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</si>
  <si>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</si>
  <si>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</si>
  <si>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</si>
  <si>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</si>
  <si>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</si>
  <si>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</si>
  <si>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</si>
  <si>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</si>
  <si>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</si>
  <si>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</si>
  <si>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</si>
  <si>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</si>
  <si>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</si>
  <si>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</si>
  <si>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</si>
  <si>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</si>
  <si>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</si>
  <si>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</si>
  <si>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</si>
  <si>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</si>
  <si>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</si>
  <si>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</si>
  <si>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</si>
  <si>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</si>
  <si>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</si>
  <si>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</si>
  <si>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</si>
  <si>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</si>
  <si>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</si>
  <si>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</si>
  <si>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</si>
  <si>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</si>
  <si>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</si>
  <si>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</si>
  <si>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</si>
  <si>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</si>
  <si>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</si>
  <si>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</si>
  <si>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</si>
  <si>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</si>
  <si>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</si>
  <si>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</si>
  <si>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</si>
  <si>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</si>
  <si>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</si>
  <si>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</si>
  <si>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</si>
  <si>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</si>
  <si>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</si>
  <si>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</si>
  <si>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</si>
  <si>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</si>
  <si>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</si>
  <si>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</si>
  <si>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</si>
  <si>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</si>
  <si>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</si>
  <si>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</si>
  <si>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</si>
  <si>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</si>
  <si>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</si>
  <si>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</si>
  <si>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</si>
  <si>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</si>
  <si>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</si>
  <si>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</si>
  <si>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</si>
  <si>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</si>
  <si>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</si>
  <si>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</si>
  <si>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</si>
  <si>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</si>
  <si>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</si>
  <si>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</si>
  <si>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</si>
  <si>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</si>
  <si>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</si>
  <si>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</si>
  <si>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</si>
  <si>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</si>
  <si>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</si>
  <si>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</si>
  <si>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</si>
  <si>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</si>
  <si>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</si>
  <si>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</si>
  <si>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</si>
  <si>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</si>
  <si>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</si>
  <si>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</si>
  <si>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</si>
  <si>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</si>
  <si>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</si>
  <si>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</si>
  <si>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</si>
  <si>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</si>
  <si>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</si>
  <si>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</si>
  <si>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</si>
  <si>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</si>
  <si>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</si>
  <si>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</si>
  <si>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</si>
  <si>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</si>
  <si>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</si>
  <si>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</si>
  <si>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</si>
  <si>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</si>
  <si>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</si>
  <si>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</si>
  <si>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</si>
  <si>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</si>
  <si>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</si>
  <si>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</si>
  <si>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</si>
  <si>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</si>
  <si>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</si>
  <si>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</si>
  <si>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</si>
  <si>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</si>
  <si>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</si>
  <si>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</si>
  <si>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</si>
  <si>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</si>
  <si>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</si>
  <si>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</si>
  <si>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</si>
  <si>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</si>
  <si>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</si>
  <si>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</si>
  <si>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</si>
  <si>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</si>
  <si>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</si>
  <si>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</si>
  <si>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</si>
  <si>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</si>
  <si>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</si>
  <si>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</si>
  <si>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</si>
  <si>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</si>
  <si>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</si>
  <si>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</si>
  <si>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</si>
  <si>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</si>
  <si>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</si>
  <si>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</si>
  <si>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</si>
  <si>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</si>
  <si>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</si>
  <si>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</si>
  <si>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</si>
  <si>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</si>
  <si>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</si>
  <si>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</si>
  <si>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</si>
  <si>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</si>
  <si>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</si>
  <si>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</si>
  <si>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</si>
  <si>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</si>
  <si>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</si>
  <si>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</si>
  <si>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</si>
  <si>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</si>
  <si>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</si>
  <si>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</si>
  <si>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</si>
  <si>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</si>
  <si>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</si>
  <si>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</si>
  <si>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</si>
  <si>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</si>
  <si>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</si>
  <si>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</si>
  <si>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</si>
  <si>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</si>
  <si>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</si>
  <si>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</si>
  <si>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</si>
  <si>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</si>
  <si>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</si>
  <si>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</si>
  <si>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</si>
  <si>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</si>
  <si>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</si>
  <si>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</si>
  <si>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</si>
  <si>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</si>
  <si>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</si>
  <si>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</si>
  <si>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</si>
  <si>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</si>
  <si>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</si>
  <si>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</si>
  <si>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</si>
  <si>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</si>
  <si>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</si>
  <si>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</si>
  <si>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</si>
  <si>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</si>
  <si>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</si>
  <si>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</si>
  <si>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</si>
  <si>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</si>
  <si>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</si>
  <si>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</si>
  <si>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</si>
  <si>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</si>
  <si>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</si>
  <si>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</si>
  <si>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</si>
  <si>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</si>
  <si>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</si>
  <si>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</si>
  <si>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</si>
  <si>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</si>
  <si>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</si>
  <si>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</si>
  <si>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</si>
  <si>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</si>
  <si>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</si>
  <si>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</si>
  <si>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</si>
  <si>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</si>
  <si>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</si>
  <si>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</si>
  <si>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</si>
  <si>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</si>
  <si>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</si>
  <si>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</si>
  <si>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</si>
  <si>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</si>
  <si>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</si>
  <si>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</si>
  <si>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</si>
  <si>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</si>
  <si>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</si>
  <si>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</si>
  <si>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</si>
  <si>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</si>
  <si>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</si>
  <si>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</si>
  <si>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</si>
  <si>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</si>
  <si>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</si>
  <si>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</si>
  <si>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</si>
  <si>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</si>
  <si>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</si>
  <si>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</si>
  <si>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</si>
  <si>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</si>
  <si>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</si>
  <si>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</si>
  <si>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</si>
  <si>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</si>
  <si>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</si>
  <si>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</si>
  <si>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</si>
  <si>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</si>
  <si>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</si>
  <si>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</si>
  <si>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</si>
  <si>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</si>
  <si>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</si>
  <si>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</si>
  <si>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</si>
  <si>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</si>
  <si>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</si>
  <si>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</si>
  <si>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</si>
  <si>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</si>
  <si>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</si>
  <si>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</si>
  <si>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</si>
  <si>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</si>
  <si>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</si>
  <si>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</si>
  <si>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</si>
  <si>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</si>
  <si>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</si>
  <si>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</si>
  <si>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</si>
  <si>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</si>
  <si>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</si>
  <si>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</si>
  <si>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</si>
  <si>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</si>
  <si>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</si>
  <si>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</si>
  <si>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</si>
  <si>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</si>
  <si>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</si>
  <si>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</si>
  <si>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</si>
  <si>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</si>
  <si>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</si>
  <si>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</si>
  <si>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</si>
  <si>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</si>
  <si>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</si>
  <si>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</si>
  <si>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</si>
  <si>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</si>
  <si>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</si>
  <si>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</si>
  <si>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</si>
  <si>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</si>
  <si>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</si>
  <si>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</si>
  <si>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</si>
  <si>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</si>
  <si>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</si>
  <si>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</si>
  <si>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</si>
  <si>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</si>
  <si>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</si>
  <si>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</si>
  <si>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</si>
  <si>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</si>
  <si>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</si>
  <si>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</si>
  <si>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</si>
  <si>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</si>
  <si>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</si>
  <si>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</si>
  <si>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</si>
  <si>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</si>
  <si>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</si>
  <si>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</si>
  <si>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</si>
  <si>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</si>
  <si>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</si>
  <si>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</si>
  <si>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</si>
  <si>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</si>
  <si>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</si>
  <si>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</si>
  <si>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</si>
  <si>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</si>
  <si>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</si>
  <si>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</si>
  <si>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</si>
  <si>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</si>
  <si>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</si>
  <si>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</si>
  <si>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</si>
  <si>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</si>
  <si>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</si>
  <si>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</si>
  <si>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</si>
  <si>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</si>
  <si>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</si>
  <si>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</si>
  <si>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</si>
  <si>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</si>
  <si>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</si>
  <si>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</si>
  <si>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</si>
  <si>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</si>
  <si>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</si>
  <si>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</si>
  <si>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</si>
  <si>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</si>
  <si>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</si>
  <si>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</si>
  <si>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</si>
  <si>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</si>
  <si>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</si>
  <si>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</si>
  <si>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</si>
  <si>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</si>
  <si>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</si>
  <si>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</si>
  <si>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</si>
  <si>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</si>
  <si>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</si>
  <si>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</si>
  <si>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</si>
  <si>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</si>
  <si>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</si>
  <si>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</si>
  <si>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</si>
  <si>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</si>
  <si>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</si>
  <si>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</si>
  <si>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</si>
  <si>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</si>
  <si>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</si>
  <si>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</si>
  <si>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</si>
  <si>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</si>
  <si>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</si>
  <si>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</si>
  <si>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</si>
  <si>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</si>
  <si>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</si>
  <si>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</si>
  <si>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</si>
  <si>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</si>
  <si>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</si>
  <si>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</si>
  <si>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</si>
  <si>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</si>
  <si>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</si>
  <si>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</si>
  <si>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</si>
  <si>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</si>
  <si>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</si>
  <si>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</si>
  <si>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</si>
  <si>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</si>
  <si>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</si>
  <si>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</si>
  <si>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</si>
  <si>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</si>
  <si>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</si>
  <si>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</si>
  <si>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</si>
  <si>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</si>
  <si>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</si>
  <si>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</si>
  <si>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</si>
  <si>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</si>
  <si>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</si>
  <si>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</si>
  <si>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</si>
  <si>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</si>
  <si>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</si>
  <si>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</si>
  <si>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</si>
  <si>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</si>
  <si>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</si>
  <si>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</si>
  <si>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</si>
  <si>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</si>
  <si>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</si>
  <si>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</si>
  <si>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</si>
  <si>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</si>
  <si>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</si>
  <si>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</si>
  <si>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</si>
  <si>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</si>
  <si>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</si>
  <si>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</si>
  <si>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</si>
  <si>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</si>
  <si>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</si>
  <si>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</si>
  <si>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</si>
  <si>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</si>
  <si>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</si>
  <si>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</si>
  <si>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</si>
  <si>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</si>
  <si>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</si>
  <si>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</si>
  <si>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</si>
  <si>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</si>
  <si>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</si>
  <si>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</si>
  <si>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</si>
  <si>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</si>
  <si>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</si>
  <si>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</si>
  <si>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</si>
  <si>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</si>
  <si>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</si>
  <si>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</si>
  <si>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</si>
  <si>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</si>
  <si>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</si>
  <si>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</si>
  <si>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</si>
  <si>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</si>
  <si>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</si>
  <si>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</si>
  <si>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</si>
  <si>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</si>
  <si>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</si>
  <si>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</si>
  <si>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</si>
  <si>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</si>
  <si>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</si>
  <si>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</si>
  <si>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</si>
  <si>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</si>
  <si>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</si>
  <si>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</si>
  <si>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</si>
  <si>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</si>
  <si>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</si>
  <si>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</si>
  <si>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</si>
  <si>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</si>
  <si>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</si>
  <si>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</si>
  <si>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</si>
  <si>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</si>
  <si>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</si>
  <si>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</si>
  <si>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</si>
  <si>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</si>
  <si>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</si>
  <si>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</si>
  <si>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</si>
  <si>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</si>
  <si>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</si>
  <si>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</si>
  <si>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</si>
  <si>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</si>
  <si>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</si>
  <si>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</si>
  <si>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</si>
  <si>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</si>
  <si>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</si>
  <si>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</si>
  <si>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</si>
  <si>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</si>
  <si>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</si>
  <si>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</si>
  <si>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</si>
  <si>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</si>
  <si>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</si>
  <si>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</si>
  <si>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</si>
  <si>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</si>
  <si>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</si>
  <si>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</si>
  <si>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</si>
  <si>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</si>
  <si>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</si>
  <si>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</si>
  <si>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</si>
  <si>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</si>
  <si>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</si>
  <si>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</si>
  <si>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</si>
  <si>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</si>
  <si>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</si>
  <si>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</si>
  <si>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</si>
  <si>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</si>
  <si>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</si>
  <si>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</si>
  <si>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</si>
  <si>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</si>
  <si>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</si>
  <si>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</si>
  <si>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</si>
  <si>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</si>
  <si>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</si>
  <si>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</si>
  <si>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</si>
  <si>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</si>
  <si>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</si>
  <si>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</si>
  <si>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</si>
  <si>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</si>
  <si>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</si>
  <si>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</si>
  <si>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</si>
  <si>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</si>
  <si>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</si>
  <si>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</si>
  <si>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</si>
  <si>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</si>
  <si>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</si>
  <si>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</si>
  <si>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</si>
  <si>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</si>
  <si>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</si>
  <si>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</si>
  <si>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</si>
  <si>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</si>
  <si>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</si>
  <si>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</si>
  <si>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</si>
  <si>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</si>
  <si>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</si>
  <si>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</si>
  <si>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</si>
  <si>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</si>
  <si>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</si>
  <si>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</si>
  <si>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</si>
  <si>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</si>
  <si>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</si>
  <si>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</si>
  <si>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</si>
  <si>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</si>
  <si>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</si>
  <si>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</si>
  <si>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</si>
  <si>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</si>
  <si>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</si>
  <si>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</si>
  <si>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</si>
  <si>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</si>
  <si>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</si>
  <si>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</si>
  <si>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</si>
  <si>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</si>
  <si>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</si>
  <si>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</si>
  <si>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</si>
  <si>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</si>
  <si>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</si>
  <si>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</si>
  <si>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</si>
  <si>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</si>
  <si>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</si>
  <si>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</si>
  <si>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</si>
  <si>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</si>
  <si>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</si>
  <si>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</si>
  <si>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</si>
  <si>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</si>
  <si>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</si>
  <si>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</si>
  <si>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</si>
  <si>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</si>
  <si>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</si>
  <si>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</si>
  <si>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</si>
  <si>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</si>
  <si>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</si>
  <si>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</si>
  <si>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</si>
  <si>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</si>
  <si>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</si>
  <si>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</si>
  <si>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</si>
  <si>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</si>
  <si>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</si>
  <si>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</si>
  <si>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</si>
  <si>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</si>
  <si>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</si>
  <si>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</si>
  <si>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</si>
  <si>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</si>
  <si>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</si>
  <si>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</si>
  <si>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</si>
  <si>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</si>
  <si>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</si>
  <si>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</si>
  <si>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</si>
  <si>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</si>
  <si>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</si>
  <si>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</si>
  <si>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</si>
  <si>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</si>
  <si>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</si>
  <si>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</si>
  <si>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</si>
  <si>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</si>
  <si>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</si>
  <si>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</si>
  <si>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</si>
  <si>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</si>
  <si>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</si>
  <si>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</si>
  <si>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</si>
  <si>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</si>
  <si>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</si>
  <si>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</si>
  <si>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</si>
  <si>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</si>
  <si>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</si>
  <si>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</si>
  <si>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</si>
  <si>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</si>
  <si>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</si>
  <si>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</si>
  <si>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</si>
  <si>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</si>
  <si>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</si>
  <si>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</si>
  <si>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</si>
  <si>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</si>
  <si>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</si>
  <si>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</si>
  <si>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</si>
  <si>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</si>
  <si>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</si>
  <si>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</si>
  <si>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</si>
  <si>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</si>
  <si>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</si>
  <si>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</si>
  <si>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</si>
  <si>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</si>
  <si>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</si>
  <si>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</si>
  <si>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</si>
  <si>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</si>
  <si>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</si>
  <si>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</si>
  <si>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</si>
  <si>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</si>
  <si>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</si>
  <si>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</si>
  <si>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</si>
  <si>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</si>
  <si>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</si>
  <si>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</si>
  <si>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</si>
  <si>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</si>
  <si>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</si>
  <si>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</si>
  <si>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</si>
  <si>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</si>
  <si>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</si>
  <si>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</si>
  <si>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</si>
  <si>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</si>
  <si>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</si>
  <si>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</si>
  <si>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</si>
  <si>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</si>
  <si>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</si>
  <si>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</si>
  <si>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</si>
  <si>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</si>
  <si>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</si>
  <si>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</si>
  <si>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</si>
  <si>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</si>
  <si>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</si>
  <si>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</si>
  <si>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</si>
  <si>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</si>
  <si>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</si>
  <si>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</si>
  <si>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</si>
  <si>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</si>
  <si>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</si>
  <si>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</si>
  <si>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</si>
  <si>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</si>
  <si>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</si>
  <si>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</si>
  <si>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</si>
  <si>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</si>
  <si>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</si>
  <si>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</si>
  <si>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</si>
  <si>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</si>
  <si>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</si>
  <si>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</si>
  <si>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</si>
  <si>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</si>
  <si>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</si>
  <si>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</si>
  <si>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</si>
  <si>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</si>
  <si>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</si>
  <si>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</si>
  <si>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</si>
  <si>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</si>
  <si>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</si>
  <si>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</si>
  <si>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</si>
  <si>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</si>
  <si>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</si>
  <si>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</si>
  <si>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</si>
  <si>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</si>
  <si>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</si>
  <si>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</si>
  <si>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</si>
  <si>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</si>
  <si>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</si>
  <si>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</si>
  <si>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</si>
  <si>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</si>
  <si>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</si>
  <si>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</si>
  <si>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</si>
  <si>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</si>
  <si>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</si>
  <si>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</si>
  <si>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</si>
  <si>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</si>
  <si>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</si>
  <si>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</si>
  <si>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</si>
  <si>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</si>
  <si>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</si>
  <si>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</si>
  <si>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</si>
  <si>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</si>
  <si>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</si>
  <si>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</si>
  <si>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</si>
  <si>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</si>
  <si>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</si>
  <si>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</si>
  <si>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</si>
  <si>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</si>
  <si>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</si>
  <si>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</si>
  <si>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</si>
  <si>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</si>
  <si>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</si>
  <si>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</si>
  <si>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</si>
  <si>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</si>
  <si>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</si>
  <si>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</si>
  <si>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</si>
  <si>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</si>
  <si>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</si>
  <si>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</si>
  <si>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</si>
  <si>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</si>
  <si>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</si>
  <si>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</si>
  <si>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</si>
  <si>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</si>
  <si>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</si>
  <si>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</si>
  <si>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</si>
  <si>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</si>
  <si>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</si>
  <si>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</si>
  <si>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</si>
  <si>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</si>
  <si>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</si>
  <si>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</si>
  <si>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</si>
  <si>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</si>
  <si>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</si>
  <si>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</si>
  <si>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</si>
  <si>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</si>
  <si>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</si>
  <si>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</si>
  <si>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</si>
  <si>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</si>
  <si>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</si>
  <si>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</si>
  <si>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</si>
  <si>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</si>
  <si>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</si>
  <si>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</si>
  <si>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</si>
  <si>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</si>
  <si>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</si>
  <si>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</si>
  <si>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</si>
  <si>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</si>
  <si>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</si>
  <si>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</si>
  <si>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</si>
  <si>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</si>
  <si>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</si>
  <si>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</si>
  <si>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</si>
  <si>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</si>
  <si>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</si>
  <si>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</si>
  <si>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</si>
  <si>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</si>
  <si>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</si>
  <si>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</si>
  <si>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</si>
  <si>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</si>
  <si>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</si>
  <si>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</si>
  <si>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</si>
  <si>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</si>
  <si>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</si>
  <si>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</si>
  <si>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</si>
  <si>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</si>
  <si>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</si>
  <si>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</si>
  <si>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</si>
  <si>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</si>
  <si>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</si>
  <si>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</si>
  <si>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</si>
  <si>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</si>
  <si>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</si>
  <si>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</si>
  <si>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</si>
  <si>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</si>
  <si>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</si>
  <si>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</si>
  <si>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</si>
  <si>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</si>
  <si>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</si>
  <si>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</si>
  <si>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</si>
  <si>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</si>
  <si>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</si>
  <si>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</si>
  <si>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</si>
  <si>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</si>
  <si>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</si>
  <si>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</si>
  <si>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</si>
  <si>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</si>
  <si>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</si>
  <si>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</si>
  <si>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</si>
  <si>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</si>
  <si>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</si>
  <si>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</si>
  <si>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</si>
  <si>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</si>
  <si>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</si>
  <si>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</si>
  <si>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</si>
  <si>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</si>
  <si>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</si>
  <si>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</si>
  <si>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</si>
  <si>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</si>
  <si>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</si>
  <si>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</si>
  <si>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</si>
  <si>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</si>
  <si>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</si>
  <si>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</si>
  <si>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</si>
  <si>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</si>
  <si>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</si>
  <si>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</si>
  <si>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</si>
  <si>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</si>
  <si>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</si>
  <si>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</si>
  <si>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</si>
  <si>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</si>
  <si>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</si>
  <si>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</si>
  <si>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</si>
  <si>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</si>
  <si>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</si>
  <si>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</si>
  <si>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</si>
  <si>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</si>
  <si>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</si>
  <si>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</si>
  <si>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</si>
  <si>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</si>
  <si>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</si>
  <si>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</si>
  <si>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</si>
  <si>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</si>
  <si>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</si>
  <si>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</si>
  <si>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</si>
  <si>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</si>
  <si>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</si>
  <si>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</si>
  <si>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</si>
  <si>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</si>
  <si>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</si>
  <si>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</si>
  <si>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</si>
  <si>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</si>
  <si>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</si>
  <si>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</si>
  <si>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</si>
  <si>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</si>
  <si>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</si>
  <si>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</si>
  <si>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</si>
  <si>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</si>
  <si>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</si>
  <si>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</si>
  <si>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</si>
  <si>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</si>
  <si>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</si>
  <si>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</si>
  <si>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</si>
  <si>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</si>
  <si>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</si>
  <si>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</si>
  <si>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</si>
  <si>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</si>
  <si>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</si>
  <si>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</si>
  <si>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</si>
  <si>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</si>
  <si>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</si>
  <si>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</si>
  <si>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</si>
  <si>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</si>
  <si>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</si>
  <si>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</si>
  <si>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</si>
  <si>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</si>
  <si>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</si>
  <si>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</si>
  <si>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</si>
  <si>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</si>
  <si>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</si>
  <si>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</si>
  <si>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</si>
  <si>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</si>
  <si>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</si>
  <si>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</si>
  <si>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</si>
  <si>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</si>
  <si>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</si>
  <si>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</si>
  <si>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</si>
  <si>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</si>
  <si>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</si>
  <si>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</si>
  <si>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</si>
  <si>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</si>
  <si>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</si>
  <si>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</si>
  <si>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</si>
  <si>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</si>
  <si>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</si>
  <si>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</si>
  <si>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</si>
  <si>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</si>
  <si>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</si>
  <si>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</si>
  <si>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</si>
  <si>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</si>
  <si>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</si>
  <si>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</si>
  <si>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</si>
  <si>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</si>
  <si>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</si>
  <si>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</si>
  <si>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</si>
  <si>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</si>
  <si>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</si>
  <si>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</si>
  <si>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</si>
  <si>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</si>
  <si>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</si>
  <si>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</si>
  <si>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</si>
  <si>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</si>
  <si>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</si>
  <si>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</si>
  <si>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</si>
  <si>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</si>
  <si>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</si>
  <si>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</si>
  <si>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</si>
  <si>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</si>
  <si>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</si>
  <si>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</si>
  <si>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</si>
  <si>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</si>
  <si>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</si>
  <si>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</si>
  <si>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</si>
  <si>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</si>
  <si>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</si>
  <si>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</si>
  <si>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</si>
  <si>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</si>
  <si>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</si>
  <si>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</si>
  <si>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</si>
  <si>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</si>
  <si>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</si>
  <si>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</si>
  <si>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</si>
  <si>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</si>
  <si>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</si>
  <si>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</si>
  <si>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</si>
  <si>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</si>
  <si>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</si>
  <si>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</si>
  <si>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</si>
  <si>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</si>
  <si>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</si>
  <si>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</si>
  <si>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</si>
  <si>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</si>
  <si>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</si>
  <si>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</si>
  <si>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</si>
  <si>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</si>
  <si>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</si>
  <si>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</si>
  <si>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</si>
  <si>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</si>
  <si>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</si>
  <si>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</si>
  <si>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</si>
  <si>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</si>
  <si>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</si>
  <si>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</si>
  <si>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</si>
  <si>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</si>
  <si>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</si>
  <si>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</si>
  <si>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</si>
  <si>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</si>
  <si>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</si>
  <si>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</si>
  <si>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</si>
  <si>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</si>
  <si>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</si>
  <si>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</si>
  <si>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</si>
  <si>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</si>
  <si>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</si>
  <si>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</si>
  <si>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</si>
  <si>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</si>
  <si>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</si>
  <si>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</si>
  <si>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</si>
  <si>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</si>
  <si>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</si>
  <si>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</si>
  <si>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</si>
  <si>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</si>
  <si>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</si>
  <si>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</si>
  <si>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</si>
  <si>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</si>
  <si>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</si>
  <si>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</si>
  <si>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</si>
  <si>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</si>
  <si>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</si>
  <si>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</si>
  <si>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</si>
  <si>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</si>
  <si>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</si>
  <si>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</si>
  <si>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</si>
  <si>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</si>
  <si>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</si>
  <si>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</si>
  <si>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</si>
  <si>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</si>
  <si>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</si>
  <si>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</si>
  <si>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</si>
  <si>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</si>
  <si>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</si>
  <si>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</si>
  <si>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</si>
  <si>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</si>
  <si>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</si>
  <si>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</si>
  <si>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</si>
  <si>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</si>
  <si>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</si>
  <si>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</si>
  <si>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</si>
  <si>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</si>
  <si>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</si>
  <si>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</si>
  <si>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</si>
  <si>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</si>
  <si>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</si>
  <si>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</si>
  <si>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</si>
  <si>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</si>
  <si>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</si>
  <si>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</si>
  <si>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</si>
  <si>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</si>
  <si>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</si>
  <si>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</si>
  <si>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</si>
  <si>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</si>
  <si>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</si>
  <si>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</si>
  <si>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</si>
  <si>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</si>
  <si>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</si>
  <si>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</si>
  <si>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</si>
  <si>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</si>
  <si>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</si>
  <si>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</si>
  <si>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</si>
  <si>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</si>
  <si>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30 min</t>
  </si>
  <si>
    <t>PCM-20251120-00000426</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</si>
  <si>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</si>
  <si>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</si>
  <si>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</si>
  <si>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</si>
  <si>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</si>
  <si>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</si>
  <si>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</si>
  <si>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</si>
  <si>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</si>
  <si>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</si>
  <si>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</si>
  <si>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</si>
  <si>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</si>
  <si>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</si>
  <si>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</si>
  <si>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</si>
  <si>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</si>
  <si>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</si>
  <si>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</si>
  <si>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</si>
  <si>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</si>
  <si>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</si>
  <si>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</si>
  <si>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</si>
  <si>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</si>
  <si>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</si>
  <si>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</si>
  <si>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</si>
  <si>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</si>
  <si>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</si>
  <si>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</si>
  <si>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</si>
  <si>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</si>
  <si>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</si>
  <si>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</si>
  <si>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</si>
  <si>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</si>
  <si>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</si>
  <si>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</si>
  <si>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</si>
  <si>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</si>
  <si>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</si>
  <si>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</si>
  <si>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</si>
  <si>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</si>
  <si>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</si>
  <si>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</si>
  <si>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</si>
  <si>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</si>
  <si>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</si>
  <si>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</si>
  <si>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</si>
  <si>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</si>
  <si>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</si>
  <si>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</si>
  <si>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</si>
  <si>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</si>
  <si>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</si>
  <si>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</si>
  <si>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</si>
  <si>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</si>
  <si>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</si>
  <si>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</si>
  <si>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</si>
  <si>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</si>
  <si>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</si>
  <si>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</si>
  <si>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</si>
  <si>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</si>
  <si>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</si>
  <si>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</si>
  <si>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</si>
  <si>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</si>
  <si>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</si>
  <si>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</si>
  <si>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</si>
  <si>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</si>
  <si>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</si>
  <si>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</si>
  <si>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</si>
  <si>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</si>
  <si>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</si>
  <si>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</si>
  <si>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</si>
  <si>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</si>
  <si>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</si>
  <si>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</si>
  <si>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</si>
  <si>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</si>
  <si>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</si>
  <si>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</si>
  <si>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</si>
  <si>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</si>
  <si>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PCM-20251119-00001952</t>
  </si>
  <si>
    <t>was night access issue / USF area team EM team on the way  80 mins</t>
  </si>
  <si>
    <t>PCM-20251120-00000239</t>
  </si>
  <si>
    <t>was night access issue / USF area team EM team on the way 110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</si>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</sst>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318.34036562500114</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0.26505312500376021</v>
      </c>
      <c r="H3" s="136">
        <v>45981.018692129626</v>
      </c>
      <c r="I3" s="134" t="str">
        <f>IFERROR(VLOOKUP(D3,DB!A:F,6,0),"")</f>
        <v>Generator-SG</v>
      </c>
      <c r="J3" s="134" t="str">
        <f>IFERROR(VLOOKUP(D3,DB!A:G,7,0),"")</f>
        <v>Good</v>
      </c>
      <c r="K3" s="138" t="s">
        <v>39025</v>
      </c>
      <c r="L3" s="139" t="str">
        <f>IFERROR(VLOOKUP(D3,DB!A:I,9,0),"")</f>
        <v>Latis</v>
      </c>
    </row>
    <row r="4" spans="1:15" ht="15" customHeight="1">
      <c r="A4" s="148" t="s">
        <v>39026</v>
      </c>
      <c r="B4" s="149" t="str">
        <f>IFERROR(VLOOKUP(D4,DB!A:K,11,0),"")</f>
        <v>R1</v>
      </c>
      <c r="C4" s="149">
        <v>1</v>
      </c>
      <c r="D4" s="134" t="s">
        <v>8644</v>
      </c>
      <c r="E4" s="150" t="s">
        <v>39024</v>
      </c>
      <c r="F4" s="151">
        <v>45981.271701388891</v>
      </c>
      <c r="G4" s="152">
        <f ca="1">IFERROR(NOW()-F4,"-")</f>
        <v>1.7090162036765832E-2</v>
      </c>
      <c r="H4" s="151">
        <v>45981.266516203701</v>
      </c>
      <c r="I4" s="149" t="str">
        <f>IFERROR(VLOOKUP(D4,DB!A:F,6,0),"")</f>
        <v>Generator-SG</v>
      </c>
      <c r="J4" s="149" t="str">
        <f>IFERROR(VLOOKUP(D4,DB!A:G,7,0),"")</f>
        <v>Good</v>
      </c>
      <c r="K4" s="153" t="s">
        <v>39027</v>
      </c>
      <c r="L4" s="154" t="str">
        <f>IFERROR(VLOOKUP(D4,DB!A:I,9,0),"")</f>
        <v>Latis</v>
      </c>
    </row>
    <row r="5" spans="1:15" ht="15" customHeight="1">
      <c r="A5" s="148"/>
      <c r="B5" s="149" t="str">
        <f>IFERROR(VLOOKUP(D5,DB!A:K,11,0),"")</f>
        <v/>
      </c>
      <c r="C5" s="149"/>
      <c r="D5" s="134"/>
      <c r="E5" s="150"/>
      <c r="F5" s="151"/>
      <c r="G5" s="152">
        <f ca="1">IFERROR(NOW()-F5,"-")</f>
        <v>45981.288791550927</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45981.288791550927</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45981.288791550927</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45981.288791550927</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45981.288791550927</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45981.288791550927</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45981.288791550927</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45981.288791550927</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45981.288791550927</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45981.288791550927</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45981.288791550927</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45981.288791550927</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45981.288791550927</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45981.288791550927</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45981.288791550927</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45981.288791550927</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45981.288791550927</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45981.288791550927</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45981.288791550927</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45981.288791550927</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45981.288791550927</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45981.288791550927</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45981.288791550927</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45981.288791550927</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45981.288791550927</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45981.288791550927</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45981.288791550927</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45981.288791550927</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45981.288791550927</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45981.288791550927</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45981.288791550927</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45981.288791550927</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45981.288791550927</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45981.288791550927</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45981.288791550927</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45981.288791550927</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45981.288791550927</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45981.288791550927</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45981.288791550927</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45981.288791550927</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45981.288791550927</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45981.288791550927</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45981.288791550927</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45981.288791550927</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45981.288791550927</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45981.288791550927</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45981.288791550927</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45981.288791550927</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45981.288791550927</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45981.288791550927</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45981.288791550927</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45981.288791550927</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45981.288791550927</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45981.288791550927</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45981.288791550927</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45981.288791550927</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45981.288791550927</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45981.288791550927</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45981.288791550927</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7C4C4BB2-975A-43A7-B848-B3E8E3B0D6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C8" activePane="bottomLeft" state="frozen"/>
      <selection pane="bottomLeft"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156.28895358796581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0.26147673611558275</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7</v>
      </c>
      <c r="D5" s="18" t="s">
        <v>22351</v>
      </c>
      <c r="E5" s="84" t="s">
        <v>39024</v>
      </c>
      <c r="F5" s="103">
        <v>45981.195451388892</v>
      </c>
      <c r="G5" s="104">
        <f ca="1">IFERROR(NOW()-F5,"-")</f>
        <v>9.3340162035019603E-2</v>
      </c>
      <c r="H5" s="103">
        <v>45981.180173611108</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c r="D6" s="18" t="s">
        <v>25987</v>
      </c>
      <c r="E6" s="84" t="s">
        <v>39021</v>
      </c>
      <c r="F6" s="103">
        <v>45981.27076388889</v>
      </c>
      <c r="G6" s="104">
        <f ca="1">IFERROR(NOW()-F6,"-")</f>
        <v>1.8027662037638947E-2</v>
      </c>
      <c r="H6" s="103">
        <v>45981.211041666669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c r="D7" s="18" t="s">
        <v>22837</v>
      </c>
      <c r="E7" s="84" t="s">
        <v>39021</v>
      </c>
      <c r="F7" s="103"/>
      <c r="G7" s="104">
        <f ca="1">IFERROR(NOW()-F7,"-")</f>
        <v>45981.288791550927</v>
      </c>
      <c r="H7" s="103"/>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45981.288791550927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45981.288791550927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45981.288791550927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45981.288791550927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45981.288791550927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45981.288791550927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45981.288791550927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45981.288791550927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45981.288791550927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45981.288791550927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45981.288791550927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45981.288791550927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45981.288791550927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45981.288791550927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45981.288791550927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45981.288791550927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45981.288791550927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45981.288791550927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45981.288791550927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45981.288791550927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45981.288791550927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45981.288791550927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45981.288791550927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45981.288791550927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45981.288791550927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45981.288791550927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45981.288791550927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45981.288791550927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45981.288791550927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45981.288791550927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45981.288791550927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45981.288791550927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45981.288791550927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45981.288791550927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45981.288791550927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45981.288791550927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45981.288791550927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45981.288791550927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45981.288791550927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45981.288791550927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45981.288791550927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45981.288791550927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45981.288791550927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45981.288791550927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45981.288791550927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45981.288791550927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45981.288791550927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45981.288791550927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45981.288791550927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45981.288791550927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45981.288791550927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45981.288791550927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45981.288791550927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45981.288791550927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45981.288791550927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45981.288791550927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45981.288791550927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45981.288791550927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45981.288791550927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45981.288791550927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45981.288791550927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45981.288791550927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45981.288791550927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45981.288791550927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45981.288791550927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45981.288791550927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45981.288791550927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45981.288791550927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45981.288791550927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45981.288791550927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45981.288791550927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45981.288791550927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45981.288791550927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45981.288791550927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45981.288791550927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45981.288791550927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45981.288791550927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45981.288791550927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45981.288791550927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45981.288791550927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45981.288791550927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45981.288791550927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45981.288791550927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45981.288791550927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45981.288791550927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45981.288791550927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45981.288791550927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45981.288791550927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45981.288791550927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45981.288791550927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45981.288791550927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45981.288791550927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45981.288791550927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45981.288791550927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45981.288791550927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45981.288791550927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45981.288791550927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45981.288791550927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45981.288791550927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45981.288791550927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45981.288791550927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45981.288791550927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45981.288791550927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45981.288791550927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45981.288791550927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45981.288791550927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45981.288791550927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45981.288791550927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45981.288791550927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45981.288791550927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45981.288791550927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45981.288791550927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45981.288791550927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45981.288791550927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45981.288791550927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45981.288791550927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45981.288791550927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45981.288791550927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45981.288791550927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45981.288791550927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45981.288791550927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45981.288791550927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45981.288791550927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45981.288791550927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45981.288791550927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45981.288791550927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45981.288791550927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45981.288791550927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45981.288791550927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45981.288791550927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45981.288791550927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45981.288791550927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45981.288791550927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45981.288791550927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45981.288791550927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45981.288791550927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45981.288791550927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45981.288791550927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45981.288791550927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45981.288791550927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45981.288791550927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45981.288791550927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45981.288791550927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45981.288791550927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45981.288791550927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45981.288791550927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45981.288791550927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45981.288791550927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45981.288791550927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45981.288791550927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45981.288791550927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45981.288791550927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45981.288791550927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45981.288791550927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45981.288791550927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45981.288791550927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45981.288791550927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45981.288791550927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45981.288791550927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45981.288791550927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45981.288791550927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45981.288791550927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45981.288791550927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45981.288791550927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45981.288791550927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45981.288791550927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45981.288791550927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45981.288791550927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45981.288791550927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45981.288791550927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45981.288791550927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45981.288791550927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45981.288791550927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45981.288791550927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45981.288791550927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45981.288791550927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45981.288791550927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D12" sqref="D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45981.288791550927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45981.288791550927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45981.288791550927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45981.288791550927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45981.288791550927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45981.288791550927</v>
      </c>
      <c r="H7" s="22"/>
      <c r="I7" s="19" t="str">
        <f>IFERROR(VLOOKUP(D7,DB!A:F,6,0),"")</f>
        <v/>
      </c>
      <c r="J7" s="18" t="str">
        <f>IFERROR(VLOOKUP(D7,DB!A:G,7,0),"")</f>
        <v/>
      </c>
      <c r="K7" s="45"/>
      <c r="L7" s="23" t="str">
        <f>IFERROR(VLOOKUP(D7,DB!A:I,9,0),"")</f>
        <v/>
      </c>
    </row>
    <row r="8" spans="1:13" ht="15" customHeight="1">
      <c r="A8" s="19"/>
      <c r="B8" s="61" t="str">
        <f>IFERROR(VLOOKUP(D8,DB!A:K,11,0),"")</f>
        <v/>
      </c>
      <c r="C8" s="18"/>
      <c r="D8" s="18" t="s">
        <v>39117</v>
      </c>
      <c r="E8" s="18"/>
      <c r="F8" s="20"/>
      <c r="G8" s="21">
        <f t="shared" ca="1" si="0"/>
        <v>45981.288791550927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45981.288791550927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45981.288791550927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45981.288791550927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45981.288791550927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45981.288791550927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45981.288791550927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45981.288791550927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45981.288791550927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45981.288791550927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45981.288791550927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45981.288791550927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45981.288791550927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45981.288791550927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45981.288791550927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45981.288791550927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45981.288791550927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45981.288791550927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45981.288791550927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45981.288791550927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45981.288791550927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45981.288791550927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45981.288791550927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45981.288791550927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45981.288791550927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45981.288791550927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45981.288791550927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45981.288791550927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45981.288791550927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45981.288791550927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45981.288791550927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45981.288791550927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45981.288791550927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45981.288791550927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45981.288791550927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45981.288791550927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45981.288791550927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45981.288791550927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45981.288791550927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45981.288791550927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45981.288791550927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45981.288791550927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45981.288791550927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45981.288791550927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45981.288791550927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45981.288791550927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45981.288791550927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45981.288791550927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45981.288791550927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45981.288791550927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45981.288791550927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45981.288791550927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45981.288791550927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45981.288791550927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45981.288791550927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45981.288791550927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45981.288791550927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45981.288791550927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45981.288791550927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45981.288791550927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45981.288791550927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45981.288791550927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45981.288791550927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45981.288791550927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45981.288791550927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45981.288791550927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45981.288791550927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45981.288791550927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45981.288791550927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45981.288791550927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45981.288791550927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45981.288791550927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45981.288791550927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45981.288791550927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45981.288791550927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45981.288791550927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45981.288791550927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45981.288791550927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45981.288791550927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45981.288791550927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45981.288791550927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45981.288791550927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45981.288791550927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45981.288791550927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45981.288791550927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45981.288791550927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45981.288791550927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45981.288791550927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45981.288791550927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45981.288791550927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45981.288791550927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45981.288791550927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45981.288791550927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45981.288791550927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45981.288791550927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45981.288791550927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45981.288791550927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45981.288791550927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45981.288791550927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45981.288791550927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45981.288791550927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45981.288791550927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45981.288791550927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45981.288791550927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45981.288791550927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45981.288791550927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45981.288791550927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45981.288791550927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45981.288791550927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45981.288791550927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45981.288791550927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45981.288791550927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45981.288791550927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45981.288791550927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45981.288791550927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45981.288791550927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45981.288791550927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45981.288791550927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45981.288791550927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45981.288791550927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45981.288791550927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45981.288791550927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45981.288791550927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45981.288791550927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45981.288791550927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45981.288791550927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45981.288791550927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45981.288791550927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45981.288791550927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45981.288791550927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45981.288791550927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45981.288791550927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45981.288791550927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45981.288791550927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45981.288791550927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45981.288791550927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45981.288791550927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45981.288791550927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45981.288791550927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45981.288791550927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45981.288791550927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45981.288791550927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45981.288791550927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45981.288791550927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45981.288791550927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45981.288791550927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45981.288791550927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45981.288791550927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45981.288791550927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45981.288791550927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45981.288791550927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45981.288791550927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45981.288791550927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45981.288791550927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45981.288791550927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45981.288791550927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45981.288791550927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45981.288791550927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45981.288791550927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45981.288791550927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45981.288791550927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45981.288791550927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45981.288791550927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45981.288791550927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45981.288791550927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45981.288791550927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45981.288791550927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45981.288791550927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45981.288791550927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45981.288791550927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45981.288791550927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45981.288791550927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45981.288791550927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45981.288791550927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45981.288791550927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45981.288791550927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45981.288791550927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45981.288791550927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45981.288791550927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45981.288791550927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45981.288791550927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45981.288791550927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45981.288791550927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45981.288791550927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45981.288791550927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45981.288791550927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45981.288791550927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45981.288791550927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45981.288791550927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45981.288791550927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45981.288791550927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45981.288791550927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45981.288791550927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45981.288791550927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45981.288791550927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45981.288791550927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45981.288791550927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45981.288791550927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45981.288791550927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45981.288791550927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45981.288791550927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45981.288791550927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45981.288791550927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45981.288791550927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45981.288791550927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45981.288791550927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45981.288791550927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45981.288791550927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45981.288791550927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45981.288791550927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45981.288791550927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45981.288791550927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45981.288791550927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45981.288791550927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45981.288791550927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45981.288791550927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45981.288791550927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45981.288791550927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45981.288791550927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45981.288791550927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45981.288791550927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45981.288791550927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45981.288791550927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45981.288791550927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45981.288791550927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45981.288791550927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45981.288791550927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45981.288791550927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45981.288791550927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45981.288791550927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45981.288791550927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45981.288791550927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45981.288791550927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45981.288791550927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45981.288791550927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45981.288791550927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45981.288791550927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45981.288791550927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45981.288791550927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45981.288791550927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45981.288791550927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45981.288791550927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45981.288791550927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45981.288791550927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45981.288791550927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45981.288791550927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45981.288791550927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45981.288791550927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45981.288791550927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45981.288791550927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45981.288791550927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45981.288791550927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45981.288791550927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45981.288791550927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45981.288791550927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45981.288791550927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45981.288791550927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45981.288791550927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45981.288791550927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45981.288791550927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45981.288791550927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45981.288791550927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45981.288791550927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45981.288791550927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45981.288791550927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45981.288791550927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45981.288791550927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45981.288791550927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45981.288791550927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45981.288791550927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45981.288791550927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45981.288791550927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45981.288791550927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45981.288791550927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45981.288791550927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45981.288791550927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45981.288791550927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45981.288791550927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45981.288791550927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45981.288791550927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45981.288791550927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45981.288791550927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45981.288791550927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45981.288791550927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45981.288791550927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45981.288791550927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45981.288791550927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45981.288791550927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45981.288791550927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45981.288791550927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45981.288791550927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45981.288791550927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45981.288791550927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45981.288791550927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45981.288791550927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45981.288791550927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45981.288791550927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45981.288791550927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45981.288791550927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45981.288791550927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45981.288791550927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45981.288791550927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45981.288791550927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45981.288791550927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45981.288791550927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45981.288791550927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45981.288791550927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45981.288791550927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45981.288791550927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45981.288791550927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45981.288791550927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45981.288791550927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45981.288791550927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45981.288791550927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45981.288791550927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45981.288791550927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45981.288791550927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45981.288791550927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45981.288791550927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45981.288791550927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45981.288791550927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45981.288791550927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45981.288791550927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45981.288791550927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45981.288791550927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45981.288791550927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45981.288791550927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45981.288791550927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45981.288791550927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45981.288791550927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45981.288791550927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45981.288791550927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45981.288791550927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45981.288791550927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45981.288791550927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45981.288791550927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45981.288791550927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45981.288791550927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45981.288791550927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45981.288791550927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45981.288791550927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45981.288791550927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45981.288791550927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45981.288791550927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45981.288791550927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45981.288791550927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45981.288791550927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45981.288791550927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45981.288791550927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45981.288791550927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45981.288791550927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45981.288791550927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45981.288791550927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45981.288791550927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45981.288791550927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45981.288791550927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45981.288791550927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45981.288791550927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45981.288791550927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45981.288791550927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45981.288791550927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45981.288791550927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45981.288791550927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45981.288791550927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45981.288791550927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45981.288791550927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45981.288791550927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45981.288791550927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45981.288791550927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45981.288791550927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45981.288791550927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45981.288791550927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45981.288791550927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45981.288791550927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45981.288791550927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45981.288791550927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45981.288791550927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45981.288791550927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45981.288791550927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45981.288791550927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45981.288791550927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45981.288791550927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45981.288791550927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45981.288791550927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45981.288791550927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45981.288791550927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45981.288791550927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45981.288791550927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45981.288791550927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45981.288791550927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45981.288791550927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45981.288791550927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45981.288791550927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45981.288791550927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45981.288791550927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45981.288791550927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45981.288791550927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45981.288791550927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45981.288791550927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45981.288791550927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45981.288791550927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45981.288791550927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45981.288791550927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45981.288791550927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45981.288791550927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45981.288791550927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45981.288791550927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45981.288791550927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45981.288791550927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45981.288791550927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45981.288791550927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45981.288791550927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45981.288791550927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45981.288791550927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45981.288791550927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45981.288791550927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45981.288791550927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45981.288791550927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45981.288791550927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45981.288791550927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45981.288791550927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45981.288791550927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45981.288791550927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45981.288791550927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45981.288791550927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45981.288791550927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45981.288791550927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45981.288791550927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45981.288791550927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45981.288791550927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45981.288791550927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45981.288791550927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45981.288791550927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45981.288791550927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45981.288791550927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45981.288791550927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45981.288791550927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45981.288791550927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45981.288791550927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45981.288791550927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45981.288791550927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45981.288791550927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45981.288791550927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45981.288791550927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45981.288791550927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45981.288791550927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45981.288791550927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45981.288791550927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45981.288791550927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45981.288791550927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45981.288791550927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45981.288791550927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45981.288791550927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45981.288791550927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45981.288791550927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45981.288791550927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45981.288791550927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45981.288791550927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45981.288791550927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45981.288791550927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45981.288791550927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45981.288791550927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45981.288791550927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45981.288791550927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45981.288791550927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45981.288791550927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45981.288791550927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45981.288791550927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45981.288791550927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45981.288791550927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45981.288791550927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45981.288791550927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45981.288791550927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45981.288791550927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45981.288791550927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45981.288791550927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45981.288791550927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45981.288791550927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45981.288791550927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45981.288791550927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45981.288791550927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45981.288791550927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45981.288791550927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45981.288791550927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45981.288791550927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45981.288791550927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45981.288791550927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45981.288791550927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45981.288791550927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45981.288791550927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45981.288791550927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45981.288791550927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45981.288791550927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45981.288791550927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45981.288791550927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45981.288791550927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45981.288791550927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45981.288791550927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45981.288791550927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45981.288791550927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45981.288791550927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45981.288791550927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45981.288791550927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45981.288791550927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45981.288791550927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45981.288791550927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45981.288791550927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45981.288791550927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45981.288791550927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45981.288791550927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45981.288791550927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45981.288791550927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45981.288791550927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45981.288791550927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45981.288791550927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45981.288791550927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45981.288791550927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45981.288791550927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45981.288791550927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45981.288791550927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45981.288791550927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45981.288791550927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45981.288791550927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45981.288791550927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45981.288791550927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45981.288791550927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45981.288791550927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45981.288791550927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45981.288791550927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45981.288791550927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45981.288791550927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45981.288791550927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45981.288791550927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45981.288791550927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45981.288791550927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45981.288791550927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45981.288791550927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45981.288791550927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45981.288791550927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45981.288791550927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45981.288791550927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45981.288791550927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45981.288791550927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45981.288791550927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45981.288791550927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45981.288791550927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45981.288791550927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45981.288791550927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45981.288791550927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45981.288791550927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45981.288791550927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45981.288791550927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45981.288791550927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45981.288791550927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45981.288791550927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45981.288791550927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45981.288791550927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45981.288791550927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45981.288791550927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45981.288791550927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45981.288791550927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45981.288791550927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45981.288791550927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45981.288791550927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45981.288791550927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45981.288791550927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45981.288791550927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45981.288791550927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45981.288791550927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45981.288791550927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45981.288791550927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45981.288791550927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45981.288791550927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45981.288791550927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45981.288791550927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45981.288791550927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45981.288791550927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45981.288791550927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45981.288791550927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45981.288791550927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45981.288791550927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45981.288791550927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45981.288791550927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45981.288791550927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45981.288791550927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45981.288791550927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45981.288791550927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45981.288791550927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45981.288791550927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45981.288791550927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45981.288791550927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45981.288791550927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45981.288791550927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45981.288791550927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45981.288791550927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45981.288791550927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45981.288791550927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45981.288791550927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45981.288791550927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45981.288791550927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45981.288791550927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45981.288791550927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45981.288791550927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45981.288791550927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45981.288791550927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45981.288791550927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45981.288791550927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45981.288791550927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45981.288791550927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45981.288791550927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45981.288791550927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45981.288791550927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45981.288791550927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45981.288791550927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45981.288791550927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45981.288791550927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45981.288791550927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45981.288791550927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45981.288791550927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45981.288791550927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45981.288791550927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45981.288791550927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45981.288791550927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45981.288791550927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45981.288791550927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45981.288791550927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45981.288791550927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45981.288791550927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45981.288791550927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45981.288791550927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45981.288791550927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45981.288791550927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45981.288791550927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45981.288791550927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45981.288791550927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45981.288791550927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45981.288791550927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45981.288791550927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45981.288791550927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45981.288791550927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45981.288791550927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45981.288791550927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45981.288791550927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45981.288791550927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45981.288791550927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45981.288791550927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45981.288791550927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45981.288791550927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45981.288791550927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45981.288791550927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45981.288791550927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45981.288791550927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45981.288791550927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45981.288791550927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45981.288791550927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45981.288791550927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45981.288791550927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45981.288791550927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45981.288791550927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45981.288791550927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45981.288791550927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45981.288791550927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45981.288791550927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45981.288791550927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45981.288791550927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45981.288791550927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45981.288791550927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45981.288791550927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45981.288791550927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45981.288791550927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45981.288791550927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45981.288791550927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45981.288791550927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45981.288791550927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45981.288791550927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45981.288791550927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45981.288791550927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45981.288791550927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45981.288791550927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45981.288791550927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45981.288791550927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45981.288791550927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45981.288791550927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45981.288791550927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45981.288791550927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45981.288791550927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45981.288791550927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45981.288791550927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45981.288791550927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45981.288791550927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45981.288791550927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45981.288791550927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45981.288791550927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45981.288791550927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45981.288791550927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45981.288791550927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45981.288791550927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45981.288791550927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45981.288791550927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45981.288791550927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45981.288791550927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45981.288791550927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45981.288791550927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45981.288791550927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45981.288791550927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45981.288791550927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45981.288791550927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45981.288791550927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45981.288791550927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45981.288791550927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45981.288791550927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45981.288791550927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45981.288791550927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45981.288791550927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45981.288791550927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45981.288791550927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45981.288791550927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45981.288791550927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45981.288791550927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45981.288791550927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45981.288791550927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45981.288791550927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45981.288791550927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45981.288791550927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45981.288791550927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45981.288791550927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45981.288791550927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45981.288791550927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45981.288791550927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45981.288791550927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45981.288791550927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45981.288791550927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45981.288791550927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45981.288791550927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45981.288791550927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45981.288791550927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45981.288791550927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45981.288791550927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45981.288791550927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45981.288791550927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45981.288791550927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45981.288791550927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45981.288791550927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45981.288791550927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45981.288791550927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45981.288791550927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45981.288791550927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45981.288791550927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45981.288791550927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45981.288791550927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45981.288791550927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45981.288791550927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45981.288791550927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45981.288791550927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45981.288791550927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45981.288791550927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45981.288791550927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45981.288791550927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45981.288791550927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45981.288791550927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45981.288791550927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45981.288791550927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45981.288791550927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45981.288791550927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45981.288791550927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45981.288791550927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45981.288791550927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45981.288791550927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45981.288791550927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45981.288791550927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45981.288791550927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45981.288791550927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45981.288791550927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45981.288791550927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45981.288791550927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45981.288791550927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45981.288791550927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45981.288791550927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45981.288791550927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45981.288791550927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45981.288791550927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45981.288791550927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45981.288791550927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45981.288791550927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45981.288791550927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45981.288791550927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45981.288791550927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45981.288791550927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45981.288791550927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45981.288791550927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45981.288791550927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45981.288791550927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45981.288791550927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45981.288791550927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45981.288791550927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45981.288791550927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45981.288791550927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45981.288791782405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45981.288791782405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45981.288791782405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45981.288791782405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45981.288791782405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45981.288791782405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45981.288791782405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45981.288791782405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45981.288791782405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45981.288791782405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45981.288791782405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45981.288791782405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45981.288791782405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45981.288791782405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45981.288791782405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45981.288791782405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45981.288791782405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45981.288791782405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45981.288791782405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45981.288791782405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45981.288791782405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45981.288791782405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45981.288791782405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45981.288791782405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45981.288791782405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45981.288791782405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45981.288791782405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45981.288791782405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45981.288791782405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45981.288791782405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45981.288791782405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45981.288791782405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45981.288791782405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45981.288791782405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45981.288791782405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45981.288791782405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45981.288791782405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45981.288791782405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45981.288791782405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45981.288791782405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45981.288791782405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45981.288791782405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45981.288791782405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45981.288791782405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45981.288791782405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45981.288791782405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45981.288791782405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45981.288791782405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45981.288791782405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45981.288791782405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45981.288791782405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45981.288791782405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45981.288791782405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45981.288791782405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45981.288791782405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45981.288791782405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45981.288791782405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45981.288791782405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45981.288791782405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45981.288791782405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45981.288791782405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45981.288791782405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45981.288791782405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45981.288791782405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45981.288791782405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45981.288791782405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45981.288791782405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45981.288791782405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45981.288791782405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45981.288791782405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45981.288791782405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45981.288791782405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45981.288791782405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45981.288791782405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45981.288791782405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45981.288791782405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45981.288791782405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45981.288791782405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45981.288791782405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45981.288791782405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45981.288791782405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45981.288791782405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45981.288791782405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45981.288791782405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45981.288791782405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45981.288791782405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45981.288791782405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45981.288791782405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45981.288791782405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45981.288791782405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45981.288791782405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45981.288791782405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45981.288791782405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45981.288791782405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45981.288791782405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45981.288791782405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45981.288791782405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45981.288791782405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45981.288791782405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45981.288791782405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45981.288791782405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45981.288791782405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45981.288791782405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45981.288791782405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45981.288791782405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45981.288791782405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45981.288791782405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45981.288791782405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45981.288791782405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45981.288791782405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45981.288791782405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45981.288791782405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45981.288791782405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45981.288791782405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45981.288791782405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45981.288791782405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45981.288791782405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45981.288791782405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45981.288791782405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45981.288791782405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45981.288791782405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45981.288791782405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45981.288791782405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45981.288791782405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45981.288791782405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45981.288791782405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45981.288791782405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45981.288791782405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45981.288791782405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45981.288791782405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45981.288791782405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45981.288791782405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45981.288791782405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45981.288791782405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45981.288791782405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45981.288791782405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45981.288791782405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45981.288791782405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45981.288791782405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45981.288791782405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45981.288791782405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45981.288791782405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45981.288791782405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45981.288791782405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45981.288791782405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45981.288791782405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45981.288791782405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45981.288791782405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45981.288791782405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45981.288791782405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45981.288791782405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45981.288791782405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45981.288791782405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45981.288791782405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45981.288791782405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45981.288791782405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45981.288791782405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45981.288791782405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45981.288791782405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45981.288791782405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45981.288791782405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45981.288791782405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45981.288791782405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45981.288791782405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45981.288791782405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45981.288791782405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45981.288791782405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45981.288791782405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45981.288791782405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45981.288791782405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277.80807395833108</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37163</v>
      </c>
      <c r="E3" s="94" t="s">
        <v>39021</v>
      </c>
      <c r="F3" s="95">
        <v>45980.842175925929</v>
      </c>
      <c r="G3" s="96">
        <f t="shared" ref="G3:G48" ca="1" si="0">IFERROR(NOW()-F3,"")</f>
        <v>0.44661562499823049</v>
      </c>
      <c r="H3" s="95">
        <v>45980.810960648145</v>
      </c>
      <c r="I3" s="113" t="str">
        <f>IFERROR(VLOOKUP(D3,DB!A:F,6,0),"")</f>
        <v>Generator-SG</v>
      </c>
      <c r="J3" s="113" t="str">
        <f>IFERROR(VLOOKUP(D3,DB!A:G,7,0),"")</f>
        <v>Dead</v>
      </c>
      <c r="K3" s="97" t="s">
        <v>39121</v>
      </c>
      <c r="L3" s="91" t="str">
        <f>IFERROR(VLOOKUP(D3,DB!A:I,9,0),"")</f>
        <v>Latis</v>
      </c>
    </row>
    <row r="4" spans="1:16" ht="15" customHeight="1">
      <c r="A4" s="113" t="s">
        <v>39122</v>
      </c>
      <c r="B4" s="113" t="str">
        <f>IFERROR(VLOOKUP(D4,DB!A:K,11,0),"")</f>
        <v>R4</v>
      </c>
      <c r="C4" s="93">
        <v>1</v>
      </c>
      <c r="D4" s="91" t="s">
        <v>36478</v>
      </c>
      <c r="E4" s="94" t="s">
        <v>39021</v>
      </c>
      <c r="F4" s="95">
        <v>45981.158333333333</v>
      </c>
      <c r="G4" s="96">
        <f t="shared" ca="1" si="0"/>
        <v>0.13045821759442333</v>
      </c>
      <c r="H4" s="95">
        <v>45981.152881944443</v>
      </c>
      <c r="I4" s="113" t="str">
        <f>IFERROR(VLOOKUP(D4,DB!A:F,6,0),"")</f>
        <v>Generator-SG</v>
      </c>
      <c r="J4" s="113" t="str">
        <f>IFERROR(VLOOKUP(D4,DB!A:G,7,0),"")</f>
        <v>Dead</v>
      </c>
      <c r="K4" s="97" t="s">
        <v>39123</v>
      </c>
      <c r="L4" s="91" t="str">
        <f>IFERROR(VLOOKUP(D4,DB!A:I,9,0),"")</f>
        <v>Latis</v>
      </c>
    </row>
    <row r="5" spans="1:16" ht="15" customHeight="1">
      <c r="A5" s="113"/>
      <c r="B5" s="113" t="str">
        <f>IFERROR(VLOOKUP(D5,DB!A:K,11,0),"")</f>
        <v/>
      </c>
      <c r="C5" s="93"/>
      <c r="D5" s="91"/>
      <c r="E5" s="94"/>
      <c r="F5" s="95"/>
      <c r="G5" s="96">
        <f t="shared" ca="1" si="0"/>
        <v>45981.288791550927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45981.288791550927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45981.288791550927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45981.288791550927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45981.288791550927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45981.288791550927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45981.288791550927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45981.288791550927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45981.288791550927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45981.288791550927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45981.288791550927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45981.288791550927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45981.288791550927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45981.288791550927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45981.288791550927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45981.288791550927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45981.288791550927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45981.288791550927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45981.288791550927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45981.288791550927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45981.288791550927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45981.288791550927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45981.288791550927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45981.288791550927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45981.288791550927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45981.288791550927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45981.288791550927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45981.288791550927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45981.288791550927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45981.288791550927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45981.288791550927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45981.288791550927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45981.288791550927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45981.288791550927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45981.288791550927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45981.288791550927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45981.288791550927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45981.288791550927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45981.288791550927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45981.288791550927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45981.288791550927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45981.288791550927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45981.288791550927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45981.288791550927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45981.288791550927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45981.288791550927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45981.288791550927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45981.288791550927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45981.288791550927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45981.288791550927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45981.288791550927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45981.288791550927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45981.288791550927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45981.288791550927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45981.288791550927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45981.288791550927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45981.288791550927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45981.288791550927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45981.288791550927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45981.288791550927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45981.288791550927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45981.288791550927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45981.288791550927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45981.288791550927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45981.288791550927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45981.288791550927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45981.288791550927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45981.288791550927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45981.288791550927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45981.288791550927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45981.288791550927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45981.288791550927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45981.288791550927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45981.288791550927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45981.288791550927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45981.288791550927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45981.288791550927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45981.288791550927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45981.288791550927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45981.288791550927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45981.288791550927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45981.288791550927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45981.288791550927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45981.288791550927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45981.288791550927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45981.288791550927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45981.288791550927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45981.288791550927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45981.288791550927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45981.288791550927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45981.288791550927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45981.288791550927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45981.288791550927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45981.288791550927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45981.288791550927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45981.288791550927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45981.288791550927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45981.288791550927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45981.288791550927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45981.288791550927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45981.288791550927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45981.288791550927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45981.288791550927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45981.288791550927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45981.288791550927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45981.288791550927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45981.288791550927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45981.288791550927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45981.288791550927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45981.288791550927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45981.288791550927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45981.288791550927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45981.288791550927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45981.288791550927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45981.288791550927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45981.288791550927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45981.288791550927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45981.288791550927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45981.288791550927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45981.288791550927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45981.288791550927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45981.288791550927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45981.288791550927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45981.288791550927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45981.288791550927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45981.288791550927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45981.288791550927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45981.288791550927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45981.288791550927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45981.288791550927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45981.288791550927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45981.288791550927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45981.288791550927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45981.288791550927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45981.288791550927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45981.288791550927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45981.288791550927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45981.288791550927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45981.288791550927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45981.288791550927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45981.288791550927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45981.288791550927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45981.288791550927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45981.288791550927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45981.288791550927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45981.288791550927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45981.288791550927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45981.288791550927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45981.288791550927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45981.288791550927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45981.288791550927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45981.288791550927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45981.288791550927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45981.288791550927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45981.288791550927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45981.288791550927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45981.288791550927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45981.288791550927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45981.288791550927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45981.288791550927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45981.288791550927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45981.288791550927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45981.288791550927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45981.288791550927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45981.288791550927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45981.288791550927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45981.288791550927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45981.288791550927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45981.288791550927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45981.288791550927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45981.288791550927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45981.288791550927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45981.288791550927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45981.288791550927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45981.288791550927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45981.288791550927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45981.288791550927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45981.288791550927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45981.288791550927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45981.288791550927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45981.288791550927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45981.288791550927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45981.288791550927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45981.288791550927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45981.288791550927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45981.288791550927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45981.288791550927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45981.288791550927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45981.288791550927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45981.288791550927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45981.288791550927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45981.288791550927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45981.288791550927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45981.288791550927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45981.288791550927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45981.288791550927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45981.288791550927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45981.288791550927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45981.288791550927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45981.288791550927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45981.288791550927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45981.288791550927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45981.288791550927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45981.288791550927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45981.288791550927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45981.288791550927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45981.288791550927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45981.288791550927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45981.288791550927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45981.288791550927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45981.288791550927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45981.288791550927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45981.288791550927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45981.288791550927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45981.288791550927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45981.288791550927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45981.288791550927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45981.288791550927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45981.288791550927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45981.288791550927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45981.288791550927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45981.288791550927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45981.288791550927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45981.288791550927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45981.288791550927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45981.288791550927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45981.288791550927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45981.288791550927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45981.288791550927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45981.288791550927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45981.288791550927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45981.288791550927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45981.288791550927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45981.288791550927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45981.288791550927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45981.288791550927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45981.288791550927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45981.288791550927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45981.288791550927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45981.288791550927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45981.288791550927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45981.288791550927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45981.288791550927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45981.288791550927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45981.288791550927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45981.288791550927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45981.288791550927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45981.288791550927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45981.288791550927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45981.288791550927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45981.288791550927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45981.288791550927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45981.288791550927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45981.288791550927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45981.288791550927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45981.288791550927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45981.288791550927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45981.288791550927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45981.288791550927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45981.288791550927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45981.288791550927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45981.288791550927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45981.288791550927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45981.288791550927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45981.288791550927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45981.288791550927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45981.288791550927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45981.288791550927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45981.288791550927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45981.288791550927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45981.288791550927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45981.288791550927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45981.288791550927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45981.288791550927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45981.288791550927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45981.288791550927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45981.288791550927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45981.288791550927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45981.288791550927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45981.288791550927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45981.288791550927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45981.288791550927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45981.288791550927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45981.288791550927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45981.288791550927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45981.288791550927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45981.288791550927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45981.288791550927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45981.288791550927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45981.288791550927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45981.288791550927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45981.288791550927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45981.288791550927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45981.288791550927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45981.288791550927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45981.288791550927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45981.288791550927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45981.288791550927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45981.288791550927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45981.288791550927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45981.288791550927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45981.288791550927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45981.288791550927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45981.288791550927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45981.288791550927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45981.288791550927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45981.288791550927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45981.288791550927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45981.288791550927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45981.288791550927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45981.288791550927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45981.288791550927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45981.288791550927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45981.288791550927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45981.288791550927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45981.288791550927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45981.288791550927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45981.288791550927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45981.288791550927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45981.288791550927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45981.288791550927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45981.288791550927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45981.288791550927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45981.288791550927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45981.288791550927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45981.288791550927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45981.288791550927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45981.288791550927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45981.288791550927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45981.288791550927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45981.288791550927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45981.288791550927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45981.288791550927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45981.288791550927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45981.288791550927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45981.288791550927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45981.288791550927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45981.288791550927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45981.288791550927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45981.288791550927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45981.288791550927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45981.288791550927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45981.288791550927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45981.288791550927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45981.288791550927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45981.288791550927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45981.288791550927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45981.288791550927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45981.288791550927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45981.288791550927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45981.288791550927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45981.288791550927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45981.288791550927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45981.288791550927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45981.288791550927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45981.288791550927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45981.288791550927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45981.288791550927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45981.288791550927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45981.288791550927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45981.288791550927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45981.288791550927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45981.288791550927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45981.288791550927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45981.288791550927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45981.288791550927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45981.288791550927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45981.288791550927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45981.288791550927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45981.288791550927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45981.288791550927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45981.288791550927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45981.288791550927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45981.288791550927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45981.288791550927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45981.288791550927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45981.288791550927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45981.288791550927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45981.288791550927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45981.288791550927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45981.288791550927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45981.288791550927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45981.288791550927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45981.288791550927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45981.288791550927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45981.288791550927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45981.288791550927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45981.288791550927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45981.288791550927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45981.288791550927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45981.288791550927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45981.288791550927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45981.288791550927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45981.288791550927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45981.288791550927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45981.288791550927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45981.288791550927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45981.288791550927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45981.288791550927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45981.288791550927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45981.288791550927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45981.288791550927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45981.288791550927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45981.288791550927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45981.288791550927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45981.288791550927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45981.288791550927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45981.288791550927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45981.288791550927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45981.288791550927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45981.288791550927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45981.288791550927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45981.288791550927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45981.288791550927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45981.288791550927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45981.288791550927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45981.288791550927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45981.288791550927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45981.288791550927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45981.288791550927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45981.288791550927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45981.288791550927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45981.288791550927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45981.288791550927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45981.288791550927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45981.288791550927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45981.288791550927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45981.288791550927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45981.288791550927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45981.288791550927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45981.288791550927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45981.288791550927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45981.288791550927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45981.288791550927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45981.288791550927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45981.288791550927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45981.288791550927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45981.288791550927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45981.288791550927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45981.288791550927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45981.288791550927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45981.288791550927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45981.288791550927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45981.288791550927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45981.288791550927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45981.288791550927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45981.288791550927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45981.288791550927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45981.288791550927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45981.288791550927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45981.288791550927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45981.288791550927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45981.288791550927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45981.288791550927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45981.288791550927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45981.288791550927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45981.288791550927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45981.288791550927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45981.288791550927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45981.288791550927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45981.288791550927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45981.288791550927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45981.288791550927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45981.288791550927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45981.288791550927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45981.288791550927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45981.288791550927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45981.288791550927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45981.288791550927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45981.288791550927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45981.288791550927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45981.288791550927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45981.288791550927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45981.288791550927</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C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89.45673136573896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55.099914236110635</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32.627680439814867</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3.773988310189452</v>
      </c>
      <c r="H5" s="128">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2</v>
      </c>
      <c r="D6" s="109" t="s">
        <v>34518</v>
      </c>
      <c r="E6" s="109" t="s">
        <v>39021</v>
      </c>
      <c r="F6" s="128">
        <v>45981.284189814818</v>
      </c>
      <c r="G6" s="111">
        <f ca="1">IFERROR(NOW()-F6,"")</f>
        <v>4.6017361091799103E-3</v>
      </c>
      <c r="H6" s="128">
        <v>45981.277175925927</v>
      </c>
      <c r="I6" s="109" t="str">
        <f>IFERROR(VLOOKUP(D6,DB!A:F,6,0),"")</f>
        <v>Generator-SG</v>
      </c>
      <c r="J6" s="109" t="str">
        <f>IFERROR(VLOOKUP(D6,DB!A:G,7,0),"")</f>
        <v>Dead</v>
      </c>
      <c r="K6" s="109" t="s">
        <v>39133</v>
      </c>
      <c r="L6" s="109" t="str">
        <f>IFERROR(VLOOKUP(D6,DB!A:I,9,0),"")</f>
        <v>Latis</v>
      </c>
    </row>
    <row r="7" spans="1:13">
      <c r="A7" s="109"/>
      <c r="B7" s="109" t="str">
        <f>IFERROR(VLOOKUP(D7,DB!A:K,11,0),"")</f>
        <v/>
      </c>
      <c r="C7" s="109"/>
      <c r="D7" s="141"/>
      <c r="E7" s="109"/>
      <c r="F7" s="109"/>
      <c r="G7" s="111">
        <f ca="1">IFERROR(NOW()-F7,"")</f>
        <v>45981.288791550927</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45981.288791550927</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45981.288791550927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45981.288791550927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45981.288791550927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45981.288791550927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45981.288791550927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45981.288791550927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45981.288791550927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45981.288791550927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45981.288791550927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45981.288791550927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45981.288791550927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45981.288791550927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45981.288791550927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45981.288791550927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45981.288791550927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45981.288791550927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45981.288791550927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45981.288791550927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45981.288791550927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45981.288791550927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45981.288791550927</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45981.288791550927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45981.288791550927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45981.288791550927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45981.288791550927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45981.288791550927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45981.288791550927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45981.288791550927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45981.288791550927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45981.288791550927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45981.288791550927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45981.288791550927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45981.288791550927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45981.288791550927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45981.288791550927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45981.288791550927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45981.288791550927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45981.288791550927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45981.288791550927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45981.288791550927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45981.288791550927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45981.288791550927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45981.288791550927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45981.288791550927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45981.288791550927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45981.288791550927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45981.288791550927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45981.288791550927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45981.288791550927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45981.288791550927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45981.288791550927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45981.288791550927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45981.288791550927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45981.288791550927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45981.288791550927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45981.288791550927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45981.288791550927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45981.288791550927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45981.288791550927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45981.288791550927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45981.288791550927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45981.288791550927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45981.288791550927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45981.288791550927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45981.288791550927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45981.288791550927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45981.288791550927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45981.288791550927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45981.288791550927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45981.288791550927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45981.288791550927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45981.288791550927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45981.288791550927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45981.288791550927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45981.288791550927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45981.288791550927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45981.288791550927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45981.288791550927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45981.288791550927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45981.288791550927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45981.288791550927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45981.288791550927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45981.288791550927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45981.288791550927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45981.288791550927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45981.288791550927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45981.288791550927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45981.288791550927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45981.288791550927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45981.288791550927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45981.288791550927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45981.288791550927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45981.288791550927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45981.288791550927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45981.288791550927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45981.288791550927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45981.288791550927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45981.288791550927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45981.288791550927</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45981.288791550927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45981.288791550927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45981.288791550927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45981.288791550927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45981.288791550927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45981.288791550927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45981.288791550927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45981.288791550927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45981.288791550927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45981.288791550927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45981.288791550927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45981.288791550927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45981.288791550927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45981.288791550927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45981.288791550927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45981.288791550927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45981.288791550927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45981.288791550927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45981.288791550927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45981.288791550927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45981.288791550927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45981.288791550927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45981.288791550927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45981.288791550927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45981.288791550927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45981.288791550927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45981.288791550927</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45981.288791550927</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11" sqref="D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45981.288791550927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45981.288791550927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45981.288791550927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45981.288791550927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45981.288791550927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45981.288791550927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45981.288791550927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45981.288791550927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45981.288791550927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45981.288791550927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45981.288791550927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45981.288791550927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45981.288791550927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45981.288791550927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45981.288791550927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45981.288791550927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45981.288791550927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45981.288791550927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45981.288791550927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45981.288791550927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45981.288791550927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45981.288791550927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45981.288791550927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45981.288791550927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45981.288791550927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45981.288791550927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45981.288791550927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45981.288791550927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45981.288791550927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45981.288791550927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45981.288791550927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45981.288791550927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45981.288791550927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45981.288791550927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45981.288791550927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45981.288791550927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45981.288791550927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45981.288791550927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45981.288791550927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45981.288791550927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45981.288791550927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45981.288791550927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45981.288791550927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45981.288791550927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45981.288791550927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45981.288791550927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45981.288791550927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45981.288791550927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45981.288791550927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45981.288791550927</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2025-11-20T03:57:36Z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